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ohn/Documents/Apocalists/Blog/"/>
    </mc:Choice>
  </mc:AlternateContent>
  <xr:revisionPtr revIDLastSave="0" documentId="13_ncr:1_{9D2A87DE-B97D-C34B-A4E7-93CE3103904D}" xr6:coauthVersionLast="47" xr6:coauthVersionMax="47" xr10:uidLastSave="{00000000-0000-0000-0000-000000000000}"/>
  <bookViews>
    <workbookView xWindow="34400" yWindow="500" windowWidth="34400" windowHeight="28300" activeTab="1" xr2:uid="{00000000-000D-0000-FFFF-FFFF00000000}"/>
  </bookViews>
  <sheets>
    <sheet name="Inputs" sheetId="1" r:id="rId1"/>
    <sheet name="Your Planner" sheetId="2" r:id="rId2"/>
    <sheet name="Food Reference (Top 100)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2" l="1"/>
  <c r="J31" i="2"/>
  <c r="J32" i="2"/>
  <c r="J33" i="2"/>
  <c r="J34" i="2"/>
  <c r="J35" i="2"/>
  <c r="J36" i="2"/>
  <c r="J37" i="2"/>
  <c r="J38" i="2"/>
  <c r="J39" i="2"/>
  <c r="J40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2" i="2"/>
  <c r="J23" i="2"/>
  <c r="J24" i="2"/>
  <c r="J25" i="2"/>
  <c r="J26" i="2"/>
  <c r="J27" i="2"/>
  <c r="J28" i="2"/>
  <c r="J29" i="2"/>
  <c r="J5" i="2"/>
  <c r="G36" i="2"/>
  <c r="H36" i="2" s="1"/>
  <c r="I36" i="2"/>
  <c r="G37" i="2"/>
  <c r="H37" i="2"/>
  <c r="I37" i="2"/>
  <c r="G38" i="2"/>
  <c r="H38" i="2"/>
  <c r="I38" i="2"/>
  <c r="G39" i="2"/>
  <c r="H39" i="2"/>
  <c r="I39" i="2"/>
  <c r="G40" i="2"/>
  <c r="H40" i="2" s="1"/>
  <c r="I40" i="2"/>
  <c r="G18" i="2"/>
  <c r="H18" i="2" s="1"/>
  <c r="G19" i="2"/>
  <c r="I19" i="2" s="1"/>
  <c r="G20" i="2"/>
  <c r="I20" i="2" s="1"/>
  <c r="J20" i="2" s="1"/>
  <c r="G21" i="2"/>
  <c r="H21" i="2" s="1"/>
  <c r="G22" i="2"/>
  <c r="H22" i="2" s="1"/>
  <c r="G23" i="2"/>
  <c r="H23" i="2"/>
  <c r="I23" i="2"/>
  <c r="G24" i="2"/>
  <c r="H24" i="2"/>
  <c r="I24" i="2"/>
  <c r="G25" i="2"/>
  <c r="H25" i="2"/>
  <c r="I25" i="2"/>
  <c r="G26" i="2"/>
  <c r="H26" i="2" s="1"/>
  <c r="G27" i="2"/>
  <c r="H27" i="2"/>
  <c r="I27" i="2"/>
  <c r="G28" i="2"/>
  <c r="H28" i="2"/>
  <c r="I28" i="2"/>
  <c r="G29" i="2"/>
  <c r="I29" i="2" s="1"/>
  <c r="G30" i="2"/>
  <c r="H30" i="2" s="1"/>
  <c r="G31" i="2"/>
  <c r="H31" i="2"/>
  <c r="I31" i="2"/>
  <c r="G32" i="2"/>
  <c r="H32" i="2"/>
  <c r="I32" i="2"/>
  <c r="G33" i="2"/>
  <c r="H33" i="2"/>
  <c r="I33" i="2"/>
  <c r="G34" i="2"/>
  <c r="H34" i="2" s="1"/>
  <c r="G35" i="2"/>
  <c r="H35" i="2"/>
  <c r="I35" i="2"/>
  <c r="G6" i="2"/>
  <c r="H6" i="2" s="1"/>
  <c r="G7" i="2"/>
  <c r="G8" i="2"/>
  <c r="H8" i="2" s="1"/>
  <c r="G9" i="2"/>
  <c r="I9" i="2" s="1"/>
  <c r="G10" i="2"/>
  <c r="I10" i="2" s="1"/>
  <c r="G11" i="2"/>
  <c r="H11" i="2" s="1"/>
  <c r="G12" i="2"/>
  <c r="H12" i="2" s="1"/>
  <c r="G13" i="2"/>
  <c r="I13" i="2" s="1"/>
  <c r="G14" i="2"/>
  <c r="I14" i="2" s="1"/>
  <c r="G15" i="2"/>
  <c r="H15" i="2" s="1"/>
  <c r="G16" i="2"/>
  <c r="I16" i="2" s="1"/>
  <c r="G17" i="2"/>
  <c r="H17" i="2" s="1"/>
  <c r="G5" i="2"/>
  <c r="H7" i="2"/>
  <c r="M7" i="2"/>
  <c r="M6" i="2"/>
  <c r="H20" i="2" l="1"/>
  <c r="H19" i="2"/>
  <c r="H29" i="2"/>
  <c r="I21" i="2"/>
  <c r="J21" i="2" s="1"/>
  <c r="I34" i="2"/>
  <c r="I30" i="2"/>
  <c r="I26" i="2"/>
  <c r="I22" i="2"/>
  <c r="I18" i="2"/>
  <c r="M8" i="2" s="1"/>
  <c r="I17" i="2"/>
  <c r="I8" i="2"/>
  <c r="I15" i="2"/>
  <c r="I6" i="2"/>
  <c r="H13" i="2"/>
  <c r="H14" i="2"/>
  <c r="I5" i="2"/>
  <c r="I12" i="2"/>
  <c r="I11" i="2"/>
  <c r="H9" i="2"/>
  <c r="H16" i="2"/>
  <c r="I7" i="2"/>
  <c r="H10" i="2"/>
  <c r="H5" i="2"/>
  <c r="M5" i="2" l="1"/>
</calcChain>
</file>

<file path=xl/sharedStrings.xml><?xml version="1.0" encoding="utf-8"?>
<sst xmlns="http://schemas.openxmlformats.org/spreadsheetml/2006/main" count="344" uniqueCount="175">
  <si>
    <t>Parameter</t>
  </si>
  <si>
    <t>Value</t>
  </si>
  <si>
    <t>Days planned</t>
  </si>
  <si>
    <t>Meals per day</t>
  </si>
  <si>
    <t>People</t>
  </si>
  <si>
    <t>Target kcal/day (per person)</t>
  </si>
  <si>
    <t>Inputs</t>
  </si>
  <si>
    <t>Item</t>
  </si>
  <si>
    <t>Portion per meal (g)</t>
  </si>
  <si>
    <t>Meals using this item / week (per person)</t>
  </si>
  <si>
    <t>kcal / 100g</t>
  </si>
  <si>
    <t>Total meals planned</t>
  </si>
  <si>
    <t>Total needed (g)</t>
  </si>
  <si>
    <t>Total needed (kg)</t>
  </si>
  <si>
    <t>kcal/person/day (achieved)</t>
  </si>
  <si>
    <t>Pasta (dry)</t>
  </si>
  <si>
    <t>Canned beans (drained)</t>
  </si>
  <si>
    <t>Peanut butter</t>
  </si>
  <si>
    <t>Olive oil</t>
  </si>
  <si>
    <t>TOTALS</t>
  </si>
  <si>
    <t>kcal per person per day (total plan):</t>
  </si>
  <si>
    <t>Normal Shelf Life</t>
  </si>
  <si>
    <t>Extended Storage Shelf Life</t>
  </si>
  <si>
    <t>White rice (dry)</t>
  </si>
  <si>
    <t>5 years</t>
  </si>
  <si>
    <t>25+ years</t>
  </si>
  <si>
    <t>Brown rice (dry)</t>
  </si>
  <si>
    <t>6–12 months</t>
  </si>
  <si>
    <t>5+ years (refrigerated or mylar)</t>
  </si>
  <si>
    <t>Basmati rice (dry)</t>
  </si>
  <si>
    <t>Jasmine rice (dry)</t>
  </si>
  <si>
    <t>2 years</t>
  </si>
  <si>
    <t>10+ years (mylar)</t>
  </si>
  <si>
    <t>Whole wheat pasta (dry)</t>
  </si>
  <si>
    <t>18 months</t>
  </si>
  <si>
    <t>7+ years (mylar)</t>
  </si>
  <si>
    <t>Oats (rolled)</t>
  </si>
  <si>
    <t>12 months</t>
  </si>
  <si>
    <t>Oatmeal, instant packets</t>
  </si>
  <si>
    <t>Quinoa (dry)</t>
  </si>
  <si>
    <t>2–3 years</t>
  </si>
  <si>
    <t>Couscous (dry)</t>
  </si>
  <si>
    <t>Cornmeal / polenta</t>
  </si>
  <si>
    <t>1–2 years</t>
  </si>
  <si>
    <t>Flour, all-purpose</t>
  </si>
  <si>
    <t>Flour, whole wheat</t>
  </si>
  <si>
    <t>5+ years (mylar)</t>
  </si>
  <si>
    <t>Buckwheat groats (dry)</t>
  </si>
  <si>
    <t>Barley, pearl (dry)</t>
  </si>
  <si>
    <t>Bulgur wheat (dry)</t>
  </si>
  <si>
    <t>Instant mashed potato flakes</t>
  </si>
  <si>
    <t>Ramen noodles (instant, dry)</t>
  </si>
  <si>
    <t>Rice noodles (dry)</t>
  </si>
  <si>
    <t>Granola</t>
  </si>
  <si>
    <t>3–5 years (mylar)</t>
  </si>
  <si>
    <t>Flour tortillas (unopened)</t>
  </si>
  <si>
    <t>6–8 months</t>
  </si>
  <si>
    <t>12 months (cool, dark)</t>
  </si>
  <si>
    <t>Lentils (dry)</t>
  </si>
  <si>
    <t>25+ years (mylar)</t>
  </si>
  <si>
    <t>Chickpeas / garbanzo (dry)</t>
  </si>
  <si>
    <t>Black beans (dry)</t>
  </si>
  <si>
    <t>Kidney beans (dry)</t>
  </si>
  <si>
    <t>Pinto beans (dry)</t>
  </si>
  <si>
    <t>Split peas (dry)</t>
  </si>
  <si>
    <t>Beans, canned (drained)</t>
  </si>
  <si>
    <t>2–5 years</t>
  </si>
  <si>
    <t>10+ years</t>
  </si>
  <si>
    <t>Refried beans, canned</t>
  </si>
  <si>
    <t>Baked beans, canned</t>
  </si>
  <si>
    <t>Lentils, canned (drained)</t>
  </si>
  <si>
    <t>Chickpeas, canned (drained)</t>
  </si>
  <si>
    <t>Tuna, canned in water (drained)</t>
  </si>
  <si>
    <t>3–5 years</t>
  </si>
  <si>
    <t>Salmon, canned (drained)</t>
  </si>
  <si>
    <t>Sardines in oil, canned</t>
  </si>
  <si>
    <t>Mackerel, canned</t>
  </si>
  <si>
    <t>Chicken, canned (drained)</t>
  </si>
  <si>
    <t>Turkey, canned (drained)</t>
  </si>
  <si>
    <t>Corned beef, canned</t>
  </si>
  <si>
    <t>Ham, canned</t>
  </si>
  <si>
    <t>Luncheon meat (Spam), canned</t>
  </si>
  <si>
    <t>Anchovies, canned (drained)</t>
  </si>
  <si>
    <t>5–10 years</t>
  </si>
  <si>
    <t>Beef stew, canned</t>
  </si>
  <si>
    <t>Chili, canned (ready meal)</t>
  </si>
  <si>
    <t>Milk powder (nonfat, dry)</t>
  </si>
  <si>
    <t>20+ years (sealed)</t>
  </si>
  <si>
    <t>Evaporated milk, canned</t>
  </si>
  <si>
    <t>up to 5 years (quality loss)</t>
  </si>
  <si>
    <t>Sweetened condensed milk</t>
  </si>
  <si>
    <t>5+ years</t>
  </si>
  <si>
    <t>UHT shelf-stable milk</t>
  </si>
  <si>
    <t>—</t>
  </si>
  <si>
    <t>Cheese powder (food storage grade)</t>
  </si>
  <si>
    <t>10+ years (sealed)</t>
  </si>
  <si>
    <t>Parmesan (hard cheese, wedge)</t>
  </si>
  <si>
    <t>2–4 months (pantry sealed)</t>
  </si>
  <si>
    <t>12+ months (refrigerated/vac-sealed)</t>
  </si>
  <si>
    <t>Whey protein powder</t>
  </si>
  <si>
    <t>Ghee (clarified butter)</t>
  </si>
  <si>
    <t>12–24 months</t>
  </si>
  <si>
    <t>5+ years (sealed, cool)</t>
  </si>
  <si>
    <t>Tofu, shelf-stable (silken)</t>
  </si>
  <si>
    <t>2+ years (cool)</t>
  </si>
  <si>
    <t>2–3 years (cool, dark)</t>
  </si>
  <si>
    <t>Vegetable/canola oil</t>
  </si>
  <si>
    <t>Coconut oil</t>
  </si>
  <si>
    <t>18–24 months</t>
  </si>
  <si>
    <t>3–5 years (cool, dark)</t>
  </si>
  <si>
    <t>Peanut oil</t>
  </si>
  <si>
    <t>Shortening</t>
  </si>
  <si>
    <t>5 years (sealed)</t>
  </si>
  <si>
    <t>Mayonnaise (unopened)</t>
  </si>
  <si>
    <t>3–6 months</t>
  </si>
  <si>
    <t>2–5 years (powdered PB longer)</t>
  </si>
  <si>
    <t>Almonds</t>
  </si>
  <si>
    <t>2–3 years (frozen)</t>
  </si>
  <si>
    <t>Peanuts</t>
  </si>
  <si>
    <t>Walnuts</t>
  </si>
  <si>
    <t>Cashews</t>
  </si>
  <si>
    <t>Pistachios</t>
  </si>
  <si>
    <t>Sunflower seeds</t>
  </si>
  <si>
    <t>Pumpkin seeds</t>
  </si>
  <si>
    <t>Chia seeds</t>
  </si>
  <si>
    <t>4–5 years (cool)</t>
  </si>
  <si>
    <t>Flaxseed (whole)</t>
  </si>
  <si>
    <t>Tahini (sesame paste)</t>
  </si>
  <si>
    <t>Tomatoes, diced (canned)</t>
  </si>
  <si>
    <t>Tomato paste (canned)</t>
  </si>
  <si>
    <t>Tomato sauce / passata (jar)</t>
  </si>
  <si>
    <t>Corn, canned (drained)</t>
  </si>
  <si>
    <t>Peas, canned (drained)</t>
  </si>
  <si>
    <t>Green beans, canned (drained)</t>
  </si>
  <si>
    <t>Carrots, canned (drained)</t>
  </si>
  <si>
    <t>Potatoes, canned (drained)</t>
  </si>
  <si>
    <t>Beets, canned (drained)</t>
  </si>
  <si>
    <t>Sauerkraut (jarred)</t>
  </si>
  <si>
    <t>Pickles (jarred)</t>
  </si>
  <si>
    <t>Pumpkin purée (canned)</t>
  </si>
  <si>
    <t>Applesauce, unsweetened</t>
  </si>
  <si>
    <t>Pineapple, canned (juice)</t>
  </si>
  <si>
    <t>Peaches, canned (juice)</t>
  </si>
  <si>
    <t>Pears, canned (juice)</t>
  </si>
  <si>
    <t>Mandarin oranges, canned</t>
  </si>
  <si>
    <t>Raisins</t>
  </si>
  <si>
    <t>Dried apricots</t>
  </si>
  <si>
    <t>Dates (dried)</t>
  </si>
  <si>
    <t>12–18 months</t>
  </si>
  <si>
    <t>Prunes (dried)</t>
  </si>
  <si>
    <t>Cranberries, dried (sweetened)</t>
  </si>
  <si>
    <t>Banana chips (dried)</t>
  </si>
  <si>
    <t>Sugar, white granulated</t>
  </si>
  <si>
    <t>Indefinite (dry)</t>
  </si>
  <si>
    <t>Indefinite</t>
  </si>
  <si>
    <t>Honey</t>
  </si>
  <si>
    <t>Maple syrup</t>
  </si>
  <si>
    <t>12 months (unopened)</t>
  </si>
  <si>
    <t>Indefinite (frozen)</t>
  </si>
  <si>
    <t>Cocoa powder (unsweetened)</t>
  </si>
  <si>
    <t>Salt</t>
  </si>
  <si>
    <t>Yeast, dry active</t>
  </si>
  <si>
    <t>5+ years (frozen)</t>
  </si>
  <si>
    <t>Baking soda</t>
  </si>
  <si>
    <t>This needs to be at least above the value of the target of kcal per day per person</t>
  </si>
  <si>
    <r>
      <rPr>
        <b/>
        <sz val="11"/>
        <color theme="1"/>
        <rFont val="Calibri"/>
        <family val="2"/>
        <scheme val="minor"/>
      </rPr>
      <t>Target</t>
    </r>
    <r>
      <rPr>
        <sz val="11"/>
        <color theme="1"/>
        <rFont val="Calibri"/>
        <family val="2"/>
        <scheme val="minor"/>
      </rPr>
      <t xml:space="preserve"> kcal/day (per person):</t>
    </r>
  </si>
  <si>
    <t>Total kcal</t>
  </si>
  <si>
    <t>Tuna, canned (drained)</t>
  </si>
  <si>
    <t>Tomato sauce / passata</t>
  </si>
  <si>
    <t>Vegetable oil</t>
  </si>
  <si>
    <t>Buldak Noodles</t>
  </si>
  <si>
    <t>Lunchen meat (spam)</t>
  </si>
  <si>
    <t>yfood</t>
  </si>
  <si>
    <t>Kellogs cereal bar</t>
  </si>
  <si>
    <t>NRG-5 (MRE Food)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</si>
</sst>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61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rgb="FF6FA8DC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C6EFCE"/>
      </patternFill>
    </fill>
  </fills>
  <borders count="6">
    <border>
      <left/>
      <right/>
      <top/>
      <bottom/>
      <diagonal/>
    </border>
    <border>
      <left/>
      <right/>
      <top/>
      <bottom style="thin">
        <color rgb="FF2F5597"/>
      </bottom>
      <diagonal/>
    </border>
    <border>
      <left/>
      <right/>
      <top style="thin">
        <color rgb="FF2F5597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/>
      <diagonal/>
    </border>
    <border>
      <left/>
      <right style="thin">
        <color rgb="FFCCCCCC"/>
      </right>
      <top/>
      <bottom/>
      <diagonal/>
    </border>
  </borders>
  <cellStyleXfs count="2">
    <xf numFmtId="0" fontId="0" fillId="0" borderId="0"/>
    <xf numFmtId="0" fontId="3" fillId="5" borderId="0" applyNumberFormat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0" fillId="0" borderId="3" xfId="0" applyBorder="1"/>
    <xf numFmtId="0" fontId="0" fillId="0" borderId="3" xfId="0" applyBorder="1" applyAlignment="1">
      <alignment horizontal="center"/>
    </xf>
    <xf numFmtId="1" fontId="0" fillId="0" borderId="3" xfId="0" applyNumberFormat="1" applyBorder="1"/>
    <xf numFmtId="0" fontId="0" fillId="4" borderId="3" xfId="0" applyFill="1" applyBorder="1"/>
    <xf numFmtId="2" fontId="0" fillId="0" borderId="0" xfId="0" applyNumberFormat="1"/>
    <xf numFmtId="0" fontId="3" fillId="5" borderId="0" xfId="1"/>
    <xf numFmtId="0" fontId="1" fillId="2" borderId="1" xfId="0" applyFont="1" applyFill="1" applyBorder="1" applyAlignment="1">
      <alignment horizontal="left" vertical="center"/>
    </xf>
    <xf numFmtId="1" fontId="0" fillId="0" borderId="4" xfId="0" applyNumberFormat="1" applyFill="1" applyBorder="1"/>
    <xf numFmtId="0" fontId="0" fillId="4" borderId="4" xfId="0" applyFill="1" applyBorder="1"/>
    <xf numFmtId="1" fontId="0" fillId="0" borderId="0" xfId="0" applyNumberFormat="1"/>
    <xf numFmtId="0" fontId="0" fillId="0" borderId="5" xfId="0" applyFill="1" applyBorder="1"/>
  </cellXfs>
  <cellStyles count="2">
    <cellStyle name="Good" xfId="1" builtinId="26"/>
    <cellStyle name="Normal" xfId="0" builtinId="0"/>
  </cellStyles>
  <dxfs count="1">
    <dxf>
      <fill>
        <patternFill>
          <bgColor rgb="FFF8CBAD"/>
        </patternFill>
      </fill>
      <border>
        <left style="thin">
          <color rgb="FFDD7E6B"/>
        </left>
        <right style="thin">
          <color rgb="FFDD7E6B"/>
        </right>
        <top style="thin">
          <color rgb="FFDD7E6B"/>
        </top>
        <bottom style="thin">
          <color rgb="FFDD7E6B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D41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D6" sqref="D6"/>
    </sheetView>
  </sheetViews>
  <sheetFormatPr baseColWidth="10" defaultColWidth="8.83203125" defaultRowHeight="15" x14ac:dyDescent="0.2"/>
  <cols>
    <col min="1" max="2" width="10.6640625" customWidth="1"/>
    <col min="3" max="3" width="25.6640625" customWidth="1"/>
    <col min="4" max="4" width="15.6640625" customWidth="1"/>
  </cols>
  <sheetData>
    <row r="1" spans="3:4" ht="20" customHeight="1" x14ac:dyDescent="0.2"/>
    <row r="2" spans="3:4" ht="20" customHeight="1" x14ac:dyDescent="0.2"/>
    <row r="3" spans="3:4" ht="20" customHeight="1" x14ac:dyDescent="0.2">
      <c r="C3" s="9" t="s">
        <v>6</v>
      </c>
      <c r="D3" s="9"/>
    </row>
    <row r="4" spans="3:4" ht="20" customHeight="1" x14ac:dyDescent="0.2">
      <c r="C4" s="2" t="s">
        <v>0</v>
      </c>
      <c r="D4" s="2" t="s">
        <v>1</v>
      </c>
    </row>
    <row r="5" spans="3:4" ht="20" customHeight="1" x14ac:dyDescent="0.2">
      <c r="C5" s="3" t="s">
        <v>2</v>
      </c>
      <c r="D5" s="4">
        <v>14</v>
      </c>
    </row>
    <row r="6" spans="3:4" ht="20" customHeight="1" x14ac:dyDescent="0.2">
      <c r="C6" s="3" t="s">
        <v>3</v>
      </c>
      <c r="D6" s="4">
        <v>3</v>
      </c>
    </row>
    <row r="7" spans="3:4" ht="20" customHeight="1" x14ac:dyDescent="0.2">
      <c r="C7" s="3" t="s">
        <v>4</v>
      </c>
      <c r="D7" s="4">
        <v>2</v>
      </c>
    </row>
    <row r="8" spans="3:4" ht="20" customHeight="1" x14ac:dyDescent="0.2">
      <c r="C8" s="3" t="s">
        <v>5</v>
      </c>
      <c r="D8" s="4">
        <v>2500</v>
      </c>
    </row>
    <row r="9" spans="3:4" ht="20" customHeight="1" x14ac:dyDescent="0.2"/>
    <row r="10" spans="3:4" ht="20" customHeight="1" x14ac:dyDescent="0.2"/>
    <row r="11" spans="3:4" ht="20" customHeight="1" x14ac:dyDescent="0.2"/>
    <row r="12" spans="3:4" ht="20" customHeight="1" x14ac:dyDescent="0.2"/>
    <row r="13" spans="3:4" ht="20" customHeight="1" x14ac:dyDescent="0.2"/>
    <row r="14" spans="3:4" ht="20" customHeight="1" x14ac:dyDescent="0.2"/>
    <row r="15" spans="3:4" ht="20" customHeight="1" x14ac:dyDescent="0.2"/>
    <row r="16" spans="3:4" ht="20" customHeight="1" x14ac:dyDescent="0.2"/>
    <row r="17" ht="20" customHeight="1" x14ac:dyDescent="0.2"/>
    <row r="18" ht="20" customHeight="1" x14ac:dyDescent="0.2"/>
    <row r="19" ht="20" customHeight="1" x14ac:dyDescent="0.2"/>
    <row r="20" ht="20" customHeight="1" x14ac:dyDescent="0.2"/>
    <row r="21" ht="20" customHeight="1" x14ac:dyDescent="0.2"/>
    <row r="22" ht="20" customHeight="1" x14ac:dyDescent="0.2"/>
    <row r="23" ht="20" customHeight="1" x14ac:dyDescent="0.2"/>
    <row r="24" ht="20" customHeight="1" x14ac:dyDescent="0.2"/>
    <row r="25" ht="20" customHeight="1" x14ac:dyDescent="0.2"/>
    <row r="26" ht="20" customHeight="1" x14ac:dyDescent="0.2"/>
    <row r="27" ht="20" customHeight="1" x14ac:dyDescent="0.2"/>
    <row r="28" ht="20" customHeight="1" x14ac:dyDescent="0.2"/>
    <row r="29" ht="20" customHeight="1" x14ac:dyDescent="0.2"/>
    <row r="30" ht="20" customHeight="1" x14ac:dyDescent="0.2"/>
    <row r="31" ht="20" customHeight="1" x14ac:dyDescent="0.2"/>
    <row r="32" ht="20" customHeight="1" x14ac:dyDescent="0.2"/>
    <row r="33" ht="20" customHeight="1" x14ac:dyDescent="0.2"/>
    <row r="34" ht="20" customHeight="1" x14ac:dyDescent="0.2"/>
    <row r="35" ht="20" customHeight="1" x14ac:dyDescent="0.2"/>
    <row r="36" ht="20" customHeight="1" x14ac:dyDescent="0.2"/>
    <row r="37" ht="20" customHeight="1" x14ac:dyDescent="0.2"/>
    <row r="38" ht="20" customHeight="1" x14ac:dyDescent="0.2"/>
    <row r="39" ht="20" customHeight="1" x14ac:dyDescent="0.2"/>
    <row r="40" ht="20" customHeight="1" x14ac:dyDescent="0.2"/>
    <row r="41" ht="20" customHeight="1" x14ac:dyDescent="0.2"/>
  </sheetData>
  <mergeCells count="1">
    <mergeCell ref="C3:D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N121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28" sqref="G28"/>
    </sheetView>
  </sheetViews>
  <sheetFormatPr baseColWidth="10" defaultColWidth="8.83203125" defaultRowHeight="15" x14ac:dyDescent="0.2"/>
  <cols>
    <col min="1" max="2" width="10.6640625" customWidth="1"/>
    <col min="3" max="3" width="30.6640625" customWidth="1"/>
    <col min="4" max="4" width="20.6640625" customWidth="1"/>
    <col min="5" max="5" width="33.33203125" bestFit="1" customWidth="1"/>
    <col min="6" max="6" width="12.6640625" customWidth="1"/>
    <col min="7" max="9" width="18.6640625" customWidth="1"/>
    <col min="10" max="10" width="22.6640625" customWidth="1"/>
    <col min="12" max="12" width="28" bestFit="1" customWidth="1"/>
    <col min="14" max="14" width="68.6640625" bestFit="1" customWidth="1"/>
  </cols>
  <sheetData>
    <row r="1" spans="3:14" ht="20" customHeight="1" x14ac:dyDescent="0.2"/>
    <row r="2" spans="3:14" ht="20" customHeight="1" x14ac:dyDescent="0.2"/>
    <row r="3" spans="3:14" ht="20" customHeight="1" x14ac:dyDescent="0.2">
      <c r="C3" s="1" t="s">
        <v>7</v>
      </c>
      <c r="D3" s="1" t="s">
        <v>8</v>
      </c>
      <c r="E3" s="1" t="s">
        <v>9</v>
      </c>
      <c r="F3" s="1" t="s">
        <v>10</v>
      </c>
      <c r="G3" s="1" t="s">
        <v>12</v>
      </c>
      <c r="H3" s="1" t="s">
        <v>13</v>
      </c>
      <c r="I3" s="1" t="s">
        <v>166</v>
      </c>
      <c r="J3" s="1" t="s">
        <v>14</v>
      </c>
      <c r="L3" s="1" t="s">
        <v>19</v>
      </c>
      <c r="M3" s="1"/>
      <c r="N3" s="1"/>
    </row>
    <row r="4" spans="3:14" ht="20" customHeight="1" x14ac:dyDescent="0.2">
      <c r="C4" s="2"/>
      <c r="D4" s="2"/>
      <c r="E4" s="2"/>
      <c r="F4" s="2"/>
      <c r="G4" s="2"/>
      <c r="H4" s="2"/>
      <c r="I4" s="2"/>
      <c r="J4" s="2"/>
      <c r="L4" s="2"/>
      <c r="M4" s="2"/>
      <c r="N4" s="2"/>
    </row>
    <row r="5" spans="3:14" ht="20" customHeight="1" x14ac:dyDescent="0.2">
      <c r="C5" t="s">
        <v>30</v>
      </c>
      <c r="D5" s="10">
        <v>90</v>
      </c>
      <c r="E5" s="11">
        <v>10</v>
      </c>
      <c r="F5">
        <v>365</v>
      </c>
      <c r="G5" s="12">
        <f>D5*E5*Inputs!D$7</f>
        <v>1800</v>
      </c>
      <c r="H5" s="7">
        <f t="shared" ref="H5:H16" si="0">G5/1000</f>
        <v>1.8</v>
      </c>
      <c r="I5" s="7">
        <f>(G5/100)*F5</f>
        <v>6570</v>
      </c>
      <c r="J5" s="7">
        <f>IF(Inputs!D$5*Inputs!D$7&gt;0, I5/(Inputs!D$5*Inputs!D$7),"")</f>
        <v>234.64285714285714</v>
      </c>
      <c r="L5" s="7" t="s">
        <v>20</v>
      </c>
      <c r="M5" s="5">
        <f>IF(Inputs!D5*Inputs!D7&gt;0, M8/(Inputs!D5*Inputs!D7),"")</f>
        <v>2655.7542857142857</v>
      </c>
      <c r="N5" s="8" t="s">
        <v>164</v>
      </c>
    </row>
    <row r="6" spans="3:14" ht="20" customHeight="1" x14ac:dyDescent="0.2">
      <c r="C6" s="3" t="s">
        <v>15</v>
      </c>
      <c r="D6" s="5">
        <v>100</v>
      </c>
      <c r="E6" s="6">
        <v>3</v>
      </c>
      <c r="F6" s="5">
        <v>370</v>
      </c>
      <c r="G6" s="12">
        <f>D6*E6*Inputs!D$7</f>
        <v>600</v>
      </c>
      <c r="H6" s="7">
        <f t="shared" si="0"/>
        <v>0.6</v>
      </c>
      <c r="I6" s="7">
        <f t="shared" ref="I6:I15" si="1">(G6/100)*F6</f>
        <v>2220</v>
      </c>
      <c r="J6" s="7">
        <f>IF(Inputs!D$5*Inputs!D$7&gt;0, I6/(Inputs!D$5*Inputs!D$7),"")</f>
        <v>79.285714285714292</v>
      </c>
      <c r="L6" s="7" t="s">
        <v>165</v>
      </c>
      <c r="M6" s="5">
        <f>Inputs!D8</f>
        <v>2500</v>
      </c>
    </row>
    <row r="7" spans="3:14" ht="20" customHeight="1" x14ac:dyDescent="0.2">
      <c r="C7" s="3" t="s">
        <v>77</v>
      </c>
      <c r="D7" s="5">
        <v>80</v>
      </c>
      <c r="E7" s="6">
        <v>3</v>
      </c>
      <c r="F7" s="5">
        <v>389</v>
      </c>
      <c r="G7" s="12">
        <f>D7*E7*Inputs!D$7</f>
        <v>480</v>
      </c>
      <c r="H7" s="7">
        <f t="shared" si="0"/>
        <v>0.48</v>
      </c>
      <c r="I7" s="7">
        <f t="shared" si="1"/>
        <v>1867.1999999999998</v>
      </c>
      <c r="J7" s="7">
        <f>IF(Inputs!D$5*Inputs!D$7&gt;0, I7/(Inputs!D$5*Inputs!D$7),"")</f>
        <v>66.685714285714283</v>
      </c>
      <c r="L7" t="s">
        <v>11</v>
      </c>
      <c r="M7">
        <f>Inputs!D5*Inputs!D6*Inputs!D7</f>
        <v>84</v>
      </c>
    </row>
    <row r="8" spans="3:14" ht="20" customHeight="1" x14ac:dyDescent="0.2">
      <c r="C8" s="3" t="s">
        <v>16</v>
      </c>
      <c r="D8" s="5">
        <v>120</v>
      </c>
      <c r="E8" s="6">
        <v>2</v>
      </c>
      <c r="F8" s="5">
        <v>150</v>
      </c>
      <c r="G8" s="12">
        <f>D8*E8*Inputs!D$7</f>
        <v>480</v>
      </c>
      <c r="H8" s="7">
        <f t="shared" si="0"/>
        <v>0.48</v>
      </c>
      <c r="I8" s="7">
        <f t="shared" si="1"/>
        <v>720</v>
      </c>
      <c r="J8" s="7">
        <f>IF(Inputs!D$5*Inputs!D$7&gt;0, I8/(Inputs!D$5*Inputs!D$7),"")</f>
        <v>25.714285714285715</v>
      </c>
      <c r="L8" t="s">
        <v>166</v>
      </c>
      <c r="M8" s="5">
        <f>SUM(I5:I50)</f>
        <v>74361.119999999995</v>
      </c>
    </row>
    <row r="9" spans="3:14" ht="20" customHeight="1" x14ac:dyDescent="0.2">
      <c r="C9" s="3" t="s">
        <v>74</v>
      </c>
      <c r="D9" s="5">
        <v>120</v>
      </c>
      <c r="E9" s="6">
        <v>2</v>
      </c>
      <c r="F9" s="5">
        <v>150</v>
      </c>
      <c r="G9" s="12">
        <f>D9*E9*Inputs!D$7</f>
        <v>480</v>
      </c>
      <c r="H9" s="7">
        <f t="shared" si="0"/>
        <v>0.48</v>
      </c>
      <c r="I9" s="7">
        <f t="shared" si="1"/>
        <v>720</v>
      </c>
      <c r="J9" s="7">
        <f>IF(Inputs!D$5*Inputs!D$7&gt;0, I9/(Inputs!D$5*Inputs!D$7),"")</f>
        <v>25.714285714285715</v>
      </c>
    </row>
    <row r="10" spans="3:14" ht="20" customHeight="1" x14ac:dyDescent="0.2">
      <c r="C10" s="3" t="s">
        <v>167</v>
      </c>
      <c r="D10" s="5">
        <v>120</v>
      </c>
      <c r="E10" s="6">
        <v>4</v>
      </c>
      <c r="F10" s="5">
        <v>132</v>
      </c>
      <c r="G10" s="12">
        <f>D10*E10*Inputs!D$7</f>
        <v>960</v>
      </c>
      <c r="H10" s="7">
        <f t="shared" si="0"/>
        <v>0.96</v>
      </c>
      <c r="I10" s="7">
        <f t="shared" si="1"/>
        <v>1267.2</v>
      </c>
      <c r="J10" s="7">
        <f>IF(Inputs!D$5*Inputs!D$7&gt;0, I10/(Inputs!D$5*Inputs!D$7),"")</f>
        <v>45.25714285714286</v>
      </c>
    </row>
    <row r="11" spans="3:14" ht="20" customHeight="1" x14ac:dyDescent="0.2">
      <c r="C11" t="s">
        <v>168</v>
      </c>
      <c r="D11" s="5">
        <v>125</v>
      </c>
      <c r="E11" s="6">
        <v>2</v>
      </c>
      <c r="F11" s="5">
        <v>29</v>
      </c>
      <c r="G11" s="12">
        <f>D11*E11*Inputs!D$7</f>
        <v>500</v>
      </c>
      <c r="H11" s="7">
        <f t="shared" si="0"/>
        <v>0.5</v>
      </c>
      <c r="I11" s="7">
        <f t="shared" si="1"/>
        <v>145</v>
      </c>
      <c r="J11" s="7">
        <f>IF(Inputs!D$5*Inputs!D$7&gt;0, I11/(Inputs!D$5*Inputs!D$7),"")</f>
        <v>5.1785714285714288</v>
      </c>
    </row>
    <row r="12" spans="3:14" ht="20" customHeight="1" x14ac:dyDescent="0.2">
      <c r="C12" s="3" t="s">
        <v>169</v>
      </c>
      <c r="D12" s="5">
        <v>10</v>
      </c>
      <c r="E12" s="6">
        <v>5</v>
      </c>
      <c r="F12" s="5">
        <v>884</v>
      </c>
      <c r="G12" s="12">
        <f>D12*E12*Inputs!D$7</f>
        <v>100</v>
      </c>
      <c r="H12" s="7">
        <f t="shared" si="0"/>
        <v>0.1</v>
      </c>
      <c r="I12" s="7">
        <f t="shared" si="1"/>
        <v>884</v>
      </c>
      <c r="J12" s="7">
        <f>IF(Inputs!D$5*Inputs!D$7&gt;0, I12/(Inputs!D$5*Inputs!D$7),"")</f>
        <v>31.571428571428573</v>
      </c>
    </row>
    <row r="13" spans="3:14" ht="20" customHeight="1" x14ac:dyDescent="0.2">
      <c r="C13" t="s">
        <v>152</v>
      </c>
      <c r="D13" s="5">
        <v>10</v>
      </c>
      <c r="E13" s="6">
        <v>1</v>
      </c>
      <c r="F13" s="5">
        <v>387</v>
      </c>
      <c r="G13" s="12">
        <f>D13*E13*Inputs!D$7</f>
        <v>20</v>
      </c>
      <c r="H13" s="7">
        <f t="shared" si="0"/>
        <v>0.02</v>
      </c>
      <c r="I13" s="7">
        <f t="shared" si="1"/>
        <v>77.400000000000006</v>
      </c>
      <c r="J13" s="7">
        <f>IF(Inputs!D$5*Inputs!D$7&gt;0, I13/(Inputs!D$5*Inputs!D$7),"")</f>
        <v>2.7642857142857147</v>
      </c>
    </row>
    <row r="14" spans="3:14" ht="20" customHeight="1" x14ac:dyDescent="0.2">
      <c r="C14" s="3" t="s">
        <v>170</v>
      </c>
      <c r="D14" s="5">
        <v>140</v>
      </c>
      <c r="E14" s="6">
        <v>2</v>
      </c>
      <c r="F14" s="5">
        <v>350</v>
      </c>
      <c r="G14" s="12">
        <f>D14*E14*Inputs!D$7</f>
        <v>560</v>
      </c>
      <c r="H14" s="7">
        <f t="shared" si="0"/>
        <v>0.56000000000000005</v>
      </c>
      <c r="I14" s="7">
        <f t="shared" si="1"/>
        <v>1959.9999999999998</v>
      </c>
      <c r="J14" s="7">
        <f>IF(Inputs!D$5*Inputs!D$7&gt;0, I14/(Inputs!D$5*Inputs!D$7),"")</f>
        <v>69.999999999999986</v>
      </c>
    </row>
    <row r="15" spans="3:14" ht="20" customHeight="1" x14ac:dyDescent="0.2">
      <c r="C15" s="3" t="s">
        <v>17</v>
      </c>
      <c r="D15" s="5">
        <v>32</v>
      </c>
      <c r="E15" s="6">
        <v>4</v>
      </c>
      <c r="F15" s="5">
        <v>567</v>
      </c>
      <c r="G15" s="12">
        <f>D15*E15*Inputs!D$7</f>
        <v>256</v>
      </c>
      <c r="H15" s="7">
        <f t="shared" si="0"/>
        <v>0.25600000000000001</v>
      </c>
      <c r="I15" s="7">
        <f t="shared" si="1"/>
        <v>1451.52</v>
      </c>
      <c r="J15" s="7">
        <f>IF(Inputs!D$5*Inputs!D$7&gt;0, I15/(Inputs!D$5*Inputs!D$7),"")</f>
        <v>51.839999999999996</v>
      </c>
    </row>
    <row r="16" spans="3:14" ht="20" customHeight="1" x14ac:dyDescent="0.2">
      <c r="C16" s="3" t="s">
        <v>155</v>
      </c>
      <c r="D16" s="5">
        <v>30</v>
      </c>
      <c r="E16" s="6">
        <v>2</v>
      </c>
      <c r="F16" s="5">
        <v>304</v>
      </c>
      <c r="G16" s="12">
        <f>D16*E16*Inputs!D$7</f>
        <v>120</v>
      </c>
      <c r="H16" s="7">
        <f>G16/1000</f>
        <v>0.12</v>
      </c>
      <c r="I16" s="7">
        <f>(G16/100)*F16</f>
        <v>364.8</v>
      </c>
      <c r="J16" s="7">
        <f>IF(Inputs!D$5*Inputs!D$7&gt;0, I16/(Inputs!D$5*Inputs!D$7),"")</f>
        <v>13.028571428571428</v>
      </c>
    </row>
    <row r="17" spans="3:10" ht="20" customHeight="1" x14ac:dyDescent="0.2">
      <c r="C17" s="13" t="s">
        <v>171</v>
      </c>
      <c r="D17" s="10">
        <v>170</v>
      </c>
      <c r="E17" s="11">
        <v>4</v>
      </c>
      <c r="F17" s="10">
        <v>315</v>
      </c>
      <c r="G17" s="12">
        <f>D17*E17*Inputs!D$7</f>
        <v>1360</v>
      </c>
      <c r="H17" s="7">
        <f>G17/1000</f>
        <v>1.36</v>
      </c>
      <c r="I17" s="7">
        <f>(G17/100)*F17</f>
        <v>4284</v>
      </c>
      <c r="J17" s="7">
        <f>IF(Inputs!D$5*Inputs!D$7&gt;0, I17/(Inputs!D$5*Inputs!D$7),"")</f>
        <v>153</v>
      </c>
    </row>
    <row r="18" spans="3:10" ht="20" customHeight="1" x14ac:dyDescent="0.2">
      <c r="C18" s="13" t="s">
        <v>65</v>
      </c>
      <c r="D18" s="10">
        <v>150</v>
      </c>
      <c r="E18" s="11">
        <v>3</v>
      </c>
      <c r="F18" s="10">
        <v>110</v>
      </c>
      <c r="G18" s="12">
        <f>D18*E18*Inputs!D$7</f>
        <v>900</v>
      </c>
      <c r="H18" s="7">
        <f t="shared" ref="H18:H40" si="2">G18/1000</f>
        <v>0.9</v>
      </c>
      <c r="I18" s="7">
        <f t="shared" ref="I18:I35" si="3">(G18/100)*F18</f>
        <v>990</v>
      </c>
      <c r="J18" s="7">
        <f>IF(Inputs!D$5*Inputs!D$7&gt;0, I18/(Inputs!D$5*Inputs!D$7),"")</f>
        <v>35.357142857142854</v>
      </c>
    </row>
    <row r="19" spans="3:10" ht="20" customHeight="1" x14ac:dyDescent="0.2">
      <c r="C19" s="13" t="s">
        <v>172</v>
      </c>
      <c r="D19" s="10">
        <v>500</v>
      </c>
      <c r="E19" s="11">
        <v>4</v>
      </c>
      <c r="F19" s="10">
        <v>100</v>
      </c>
      <c r="G19" s="12">
        <f>D19*E19*Inputs!D$7</f>
        <v>4000</v>
      </c>
      <c r="H19" s="7">
        <f t="shared" si="2"/>
        <v>4</v>
      </c>
      <c r="I19" s="7">
        <f t="shared" si="3"/>
        <v>4000</v>
      </c>
      <c r="J19" s="7">
        <f>IF(Inputs!D$5*Inputs!D$7&gt;0, I19/(Inputs!D$5*Inputs!D$7),"")</f>
        <v>142.85714285714286</v>
      </c>
    </row>
    <row r="20" spans="3:10" ht="20" customHeight="1" x14ac:dyDescent="0.2">
      <c r="C20" s="13" t="s">
        <v>173</v>
      </c>
      <c r="D20" s="10">
        <v>35</v>
      </c>
      <c r="E20" s="11">
        <v>3</v>
      </c>
      <c r="F20" s="10">
        <v>400</v>
      </c>
      <c r="G20" s="12">
        <f>D20*E20*Inputs!D$7</f>
        <v>210</v>
      </c>
      <c r="H20" s="7">
        <f t="shared" si="2"/>
        <v>0.21</v>
      </c>
      <c r="I20" s="7">
        <f t="shared" si="3"/>
        <v>840</v>
      </c>
      <c r="J20" s="7">
        <f>IF(Inputs!D$5*Inputs!D$7&gt;0, I20/(Inputs!D$5*Inputs!D$7),"")</f>
        <v>30</v>
      </c>
    </row>
    <row r="21" spans="3:10" ht="20" customHeight="1" x14ac:dyDescent="0.2">
      <c r="C21" s="13" t="s">
        <v>174</v>
      </c>
      <c r="D21" s="10">
        <v>500</v>
      </c>
      <c r="E21" s="11">
        <v>10</v>
      </c>
      <c r="F21" s="10">
        <v>460</v>
      </c>
      <c r="G21" s="12">
        <f>D21*E21*Inputs!D$7</f>
        <v>10000</v>
      </c>
      <c r="H21" s="7">
        <f t="shared" si="2"/>
        <v>10</v>
      </c>
      <c r="I21" s="7">
        <f t="shared" si="3"/>
        <v>46000</v>
      </c>
      <c r="J21" s="7">
        <f>IF(Inputs!D$5*Inputs!D$7&gt;0, I21/(Inputs!D$5*Inputs!D$7),"")</f>
        <v>1642.8571428571429</v>
      </c>
    </row>
    <row r="22" spans="3:10" ht="20" customHeight="1" x14ac:dyDescent="0.2">
      <c r="C22" s="13"/>
      <c r="E22" s="11"/>
      <c r="G22" s="12">
        <f>D22*E22*Inputs!D$7</f>
        <v>0</v>
      </c>
      <c r="H22" s="7">
        <f t="shared" si="2"/>
        <v>0</v>
      </c>
      <c r="I22" s="7">
        <f t="shared" si="3"/>
        <v>0</v>
      </c>
      <c r="J22" s="7">
        <f>IF(Inputs!D$5*Inputs!D$7&gt;0, I22/(Inputs!D$5*Inputs!D$7),"")</f>
        <v>0</v>
      </c>
    </row>
    <row r="23" spans="3:10" ht="20" customHeight="1" x14ac:dyDescent="0.2">
      <c r="C23" s="13"/>
      <c r="E23" s="11"/>
      <c r="G23" s="12">
        <f>D23*E23*Inputs!D$7</f>
        <v>0</v>
      </c>
      <c r="H23" s="7">
        <f t="shared" si="2"/>
        <v>0</v>
      </c>
      <c r="I23" s="7">
        <f t="shared" si="3"/>
        <v>0</v>
      </c>
      <c r="J23" s="7">
        <f>IF(Inputs!D$5*Inputs!D$7&gt;0, I23/(Inputs!D$5*Inputs!D$7),"")</f>
        <v>0</v>
      </c>
    </row>
    <row r="24" spans="3:10" ht="20" customHeight="1" x14ac:dyDescent="0.2">
      <c r="C24" s="13"/>
      <c r="E24" s="11"/>
      <c r="G24" s="12">
        <f>D24*E24*Inputs!D$7</f>
        <v>0</v>
      </c>
      <c r="H24" s="7">
        <f t="shared" si="2"/>
        <v>0</v>
      </c>
      <c r="I24" s="7">
        <f t="shared" si="3"/>
        <v>0</v>
      </c>
      <c r="J24" s="7">
        <f>IF(Inputs!D$5*Inputs!D$7&gt;0, I24/(Inputs!D$5*Inputs!D$7),"")</f>
        <v>0</v>
      </c>
    </row>
    <row r="25" spans="3:10" ht="20" customHeight="1" x14ac:dyDescent="0.2">
      <c r="C25" s="13"/>
      <c r="E25" s="11"/>
      <c r="G25" s="12">
        <f>D25*E25*Inputs!D$7</f>
        <v>0</v>
      </c>
      <c r="H25" s="7">
        <f t="shared" si="2"/>
        <v>0</v>
      </c>
      <c r="I25" s="7">
        <f t="shared" si="3"/>
        <v>0</v>
      </c>
      <c r="J25" s="7">
        <f>IF(Inputs!D$5*Inputs!D$7&gt;0, I25/(Inputs!D$5*Inputs!D$7),"")</f>
        <v>0</v>
      </c>
    </row>
    <row r="26" spans="3:10" ht="20" customHeight="1" x14ac:dyDescent="0.2">
      <c r="C26" s="13"/>
      <c r="E26" s="11"/>
      <c r="G26" s="12">
        <f>D26*E26*Inputs!D$7</f>
        <v>0</v>
      </c>
      <c r="H26" s="7">
        <f t="shared" si="2"/>
        <v>0</v>
      </c>
      <c r="I26" s="7">
        <f t="shared" si="3"/>
        <v>0</v>
      </c>
      <c r="J26" s="7">
        <f>IF(Inputs!D$5*Inputs!D$7&gt;0, I26/(Inputs!D$5*Inputs!D$7),"")</f>
        <v>0</v>
      </c>
    </row>
    <row r="27" spans="3:10" ht="20" customHeight="1" x14ac:dyDescent="0.2">
      <c r="C27" s="13"/>
      <c r="E27" s="11"/>
      <c r="G27" s="12">
        <f>D27*E27*Inputs!D$7</f>
        <v>0</v>
      </c>
      <c r="H27" s="7">
        <f t="shared" si="2"/>
        <v>0</v>
      </c>
      <c r="I27" s="7">
        <f t="shared" si="3"/>
        <v>0</v>
      </c>
      <c r="J27" s="7">
        <f>IF(Inputs!D$5*Inputs!D$7&gt;0, I27/(Inputs!D$5*Inputs!D$7),"")</f>
        <v>0</v>
      </c>
    </row>
    <row r="28" spans="3:10" ht="20" customHeight="1" x14ac:dyDescent="0.2">
      <c r="C28" s="13"/>
      <c r="E28" s="11"/>
      <c r="G28" s="12">
        <f>D28*E28*Inputs!D$7</f>
        <v>0</v>
      </c>
      <c r="H28" s="7">
        <f t="shared" si="2"/>
        <v>0</v>
      </c>
      <c r="I28" s="7">
        <f t="shared" si="3"/>
        <v>0</v>
      </c>
      <c r="J28" s="7">
        <f>IF(Inputs!D$5*Inputs!D$7&gt;0, I28/(Inputs!D$5*Inputs!D$7),"")</f>
        <v>0</v>
      </c>
    </row>
    <row r="29" spans="3:10" ht="20" customHeight="1" x14ac:dyDescent="0.2">
      <c r="C29" s="13"/>
      <c r="E29" s="11"/>
      <c r="G29" s="12">
        <f>D29*E29*Inputs!D$7</f>
        <v>0</v>
      </c>
      <c r="H29" s="7">
        <f t="shared" si="2"/>
        <v>0</v>
      </c>
      <c r="I29" s="7">
        <f t="shared" si="3"/>
        <v>0</v>
      </c>
      <c r="J29" s="7">
        <f>IF(Inputs!D$5*Inputs!D$7&gt;0, I29/(Inputs!D$5*Inputs!D$7),"")</f>
        <v>0</v>
      </c>
    </row>
    <row r="30" spans="3:10" ht="20" customHeight="1" x14ac:dyDescent="0.2">
      <c r="C30" s="13"/>
      <c r="E30" s="11"/>
      <c r="G30" s="12">
        <f>D30*E30*Inputs!D$7</f>
        <v>0</v>
      </c>
      <c r="H30" s="7">
        <f t="shared" si="2"/>
        <v>0</v>
      </c>
      <c r="I30" s="7">
        <f t="shared" si="3"/>
        <v>0</v>
      </c>
      <c r="J30" s="7">
        <f>IF(Inputs!D$5*Inputs!D$7&gt;0, I30/(Inputs!D$5*Inputs!D$7),"")</f>
        <v>0</v>
      </c>
    </row>
    <row r="31" spans="3:10" ht="20" customHeight="1" x14ac:dyDescent="0.2">
      <c r="C31" s="13"/>
      <c r="E31" s="11"/>
      <c r="G31" s="12">
        <f>D31*E31*Inputs!D$7</f>
        <v>0</v>
      </c>
      <c r="H31" s="7">
        <f t="shared" si="2"/>
        <v>0</v>
      </c>
      <c r="I31" s="7">
        <f t="shared" si="3"/>
        <v>0</v>
      </c>
      <c r="J31" s="7">
        <f>IF(Inputs!D$5*Inputs!D$7&gt;0, I31/(Inputs!D$5*Inputs!D$7),"")</f>
        <v>0</v>
      </c>
    </row>
    <row r="32" spans="3:10" ht="20" customHeight="1" x14ac:dyDescent="0.2">
      <c r="C32" s="13"/>
      <c r="E32" s="11"/>
      <c r="G32" s="12">
        <f>D32*E32*Inputs!D$7</f>
        <v>0</v>
      </c>
      <c r="H32" s="7">
        <f t="shared" si="2"/>
        <v>0</v>
      </c>
      <c r="I32" s="7">
        <f t="shared" si="3"/>
        <v>0</v>
      </c>
      <c r="J32" s="7">
        <f>IF(Inputs!D$5*Inputs!D$7&gt;0, I32/(Inputs!D$5*Inputs!D$7),"")</f>
        <v>0</v>
      </c>
    </row>
    <row r="33" spans="3:10" ht="20" customHeight="1" x14ac:dyDescent="0.2">
      <c r="C33" s="13"/>
      <c r="E33" s="11"/>
      <c r="G33" s="12">
        <f>D33*E33*Inputs!D$7</f>
        <v>0</v>
      </c>
      <c r="H33" s="7">
        <f t="shared" si="2"/>
        <v>0</v>
      </c>
      <c r="I33" s="7">
        <f t="shared" si="3"/>
        <v>0</v>
      </c>
      <c r="J33" s="7">
        <f>IF(Inputs!D$5*Inputs!D$7&gt;0, I33/(Inputs!D$5*Inputs!D$7),"")</f>
        <v>0</v>
      </c>
    </row>
    <row r="34" spans="3:10" ht="20" customHeight="1" x14ac:dyDescent="0.2">
      <c r="C34" s="13"/>
      <c r="E34" s="11"/>
      <c r="G34" s="12">
        <f>D34*E34*Inputs!D$7</f>
        <v>0</v>
      </c>
      <c r="H34" s="7">
        <f t="shared" si="2"/>
        <v>0</v>
      </c>
      <c r="I34" s="7">
        <f t="shared" si="3"/>
        <v>0</v>
      </c>
      <c r="J34" s="7">
        <f>IF(Inputs!D$5*Inputs!D$7&gt;0, I34/(Inputs!D$5*Inputs!D$7),"")</f>
        <v>0</v>
      </c>
    </row>
    <row r="35" spans="3:10" ht="20" customHeight="1" x14ac:dyDescent="0.2">
      <c r="C35" s="13"/>
      <c r="E35" s="11"/>
      <c r="G35" s="12">
        <f>D35*E35*Inputs!D$7</f>
        <v>0</v>
      </c>
      <c r="H35" s="7">
        <f t="shared" si="2"/>
        <v>0</v>
      </c>
      <c r="I35" s="7">
        <f t="shared" si="3"/>
        <v>0</v>
      </c>
      <c r="J35" s="7">
        <f>IF(Inputs!D$5*Inputs!D$7&gt;0, I35/(Inputs!D$5*Inputs!D$7),"")</f>
        <v>0</v>
      </c>
    </row>
    <row r="36" spans="3:10" ht="20" customHeight="1" x14ac:dyDescent="0.2">
      <c r="C36" s="13"/>
      <c r="E36" s="11"/>
      <c r="G36" s="12">
        <f>D36*E36*Inputs!D$7</f>
        <v>0</v>
      </c>
      <c r="H36" s="7">
        <f>G36/1000</f>
        <v>0</v>
      </c>
      <c r="I36" s="7">
        <f>(G36/100)*F36</f>
        <v>0</v>
      </c>
      <c r="J36" s="7">
        <f>IF(Inputs!D$5*Inputs!D$7&gt;0, I36/(Inputs!D$5*Inputs!D$7),"")</f>
        <v>0</v>
      </c>
    </row>
    <row r="37" spans="3:10" ht="20" customHeight="1" x14ac:dyDescent="0.2">
      <c r="C37" s="13"/>
      <c r="E37" s="11"/>
      <c r="G37" s="12">
        <f>D37*E37*Inputs!D$7</f>
        <v>0</v>
      </c>
      <c r="H37" s="7">
        <f t="shared" si="2"/>
        <v>0</v>
      </c>
      <c r="I37" s="7">
        <f t="shared" ref="I37:I40" si="4">(G37/100)*F37</f>
        <v>0</v>
      </c>
      <c r="J37" s="7">
        <f>IF(Inputs!D$5*Inputs!D$7&gt;0, I37/(Inputs!D$5*Inputs!D$7),"")</f>
        <v>0</v>
      </c>
    </row>
    <row r="38" spans="3:10" ht="20" customHeight="1" x14ac:dyDescent="0.2">
      <c r="C38" s="13"/>
      <c r="E38" s="11"/>
      <c r="G38" s="12">
        <f>D38*E38*Inputs!D$7</f>
        <v>0</v>
      </c>
      <c r="H38" s="7">
        <f t="shared" si="2"/>
        <v>0</v>
      </c>
      <c r="I38" s="7">
        <f t="shared" si="4"/>
        <v>0</v>
      </c>
      <c r="J38" s="7">
        <f>IF(Inputs!D$5*Inputs!D$7&gt;0, I38/(Inputs!D$5*Inputs!D$7),"")</f>
        <v>0</v>
      </c>
    </row>
    <row r="39" spans="3:10" ht="20" customHeight="1" x14ac:dyDescent="0.2">
      <c r="C39" s="13"/>
      <c r="E39" s="11"/>
      <c r="G39" s="12">
        <f>D39*E39*Inputs!D$7</f>
        <v>0</v>
      </c>
      <c r="H39" s="7">
        <f t="shared" si="2"/>
        <v>0</v>
      </c>
      <c r="I39" s="7">
        <f t="shared" si="4"/>
        <v>0</v>
      </c>
      <c r="J39" s="7">
        <f>IF(Inputs!D$5*Inputs!D$7&gt;0, I39/(Inputs!D$5*Inputs!D$7),"")</f>
        <v>0</v>
      </c>
    </row>
    <row r="40" spans="3:10" ht="20" customHeight="1" x14ac:dyDescent="0.2">
      <c r="C40" s="13"/>
      <c r="E40" s="11"/>
      <c r="G40" s="12">
        <f>D40*E40*Inputs!D$7</f>
        <v>0</v>
      </c>
      <c r="H40" s="7">
        <f t="shared" si="2"/>
        <v>0</v>
      </c>
      <c r="I40" s="7">
        <f t="shared" si="4"/>
        <v>0</v>
      </c>
      <c r="J40" s="7">
        <f>IF(Inputs!D$5*Inputs!D$7&gt;0, I40/(Inputs!D$5*Inputs!D$7),"")</f>
        <v>0</v>
      </c>
    </row>
    <row r="41" spans="3:10" ht="20" customHeight="1" x14ac:dyDescent="0.2">
      <c r="C41" s="13"/>
      <c r="J41" s="7"/>
    </row>
    <row r="42" spans="3:10" ht="20" customHeight="1" x14ac:dyDescent="0.2">
      <c r="C42" s="13"/>
      <c r="J42" s="7"/>
    </row>
    <row r="43" spans="3:10" ht="20" customHeight="1" x14ac:dyDescent="0.2">
      <c r="C43" s="13"/>
    </row>
    <row r="44" spans="3:10" ht="20" customHeight="1" x14ac:dyDescent="0.2">
      <c r="C44" s="13"/>
    </row>
    <row r="45" spans="3:10" ht="20" customHeight="1" x14ac:dyDescent="0.2">
      <c r="C45" s="13"/>
    </row>
    <row r="46" spans="3:10" ht="20" customHeight="1" x14ac:dyDescent="0.2">
      <c r="C46" s="13"/>
    </row>
    <row r="47" spans="3:10" ht="20" customHeight="1" x14ac:dyDescent="0.2">
      <c r="C47" s="13"/>
    </row>
    <row r="48" spans="3:10" ht="20" customHeight="1" x14ac:dyDescent="0.2"/>
    <row r="49" ht="20" customHeight="1" x14ac:dyDescent="0.2"/>
    <row r="50" ht="20" customHeight="1" x14ac:dyDescent="0.2"/>
    <row r="51" ht="20" customHeight="1" x14ac:dyDescent="0.2"/>
    <row r="52" ht="20" customHeight="1" x14ac:dyDescent="0.2"/>
    <row r="53" ht="20" customHeight="1" x14ac:dyDescent="0.2"/>
    <row r="54" ht="20" customHeight="1" x14ac:dyDescent="0.2"/>
    <row r="55" ht="20" customHeight="1" x14ac:dyDescent="0.2"/>
    <row r="56" ht="20" customHeight="1" x14ac:dyDescent="0.2"/>
    <row r="57" ht="20" customHeight="1" x14ac:dyDescent="0.2"/>
    <row r="58" ht="20" customHeight="1" x14ac:dyDescent="0.2"/>
    <row r="59" ht="20" customHeight="1" x14ac:dyDescent="0.2"/>
    <row r="60" ht="20" customHeight="1" x14ac:dyDescent="0.2"/>
    <row r="61" ht="20" customHeight="1" x14ac:dyDescent="0.2"/>
    <row r="62" ht="20" customHeight="1" x14ac:dyDescent="0.2"/>
    <row r="63" ht="20" customHeight="1" x14ac:dyDescent="0.2"/>
    <row r="64" ht="20" customHeight="1" x14ac:dyDescent="0.2"/>
    <row r="65" ht="20" customHeight="1" x14ac:dyDescent="0.2"/>
    <row r="66" ht="20" customHeight="1" x14ac:dyDescent="0.2"/>
    <row r="67" ht="20" customHeight="1" x14ac:dyDescent="0.2"/>
    <row r="68" ht="20" customHeight="1" x14ac:dyDescent="0.2"/>
    <row r="69" ht="20" customHeight="1" x14ac:dyDescent="0.2"/>
    <row r="70" ht="20" customHeight="1" x14ac:dyDescent="0.2"/>
    <row r="71" ht="20" customHeight="1" x14ac:dyDescent="0.2"/>
    <row r="72" ht="20" customHeight="1" x14ac:dyDescent="0.2"/>
    <row r="73" ht="20" customHeight="1" x14ac:dyDescent="0.2"/>
    <row r="74" ht="20" customHeight="1" x14ac:dyDescent="0.2"/>
    <row r="75" ht="20" customHeight="1" x14ac:dyDescent="0.2"/>
    <row r="76" ht="20" customHeight="1" x14ac:dyDescent="0.2"/>
    <row r="77" ht="20" customHeight="1" x14ac:dyDescent="0.2"/>
    <row r="78" ht="20" customHeight="1" x14ac:dyDescent="0.2"/>
    <row r="79" ht="20" customHeight="1" x14ac:dyDescent="0.2"/>
    <row r="80" ht="20" customHeight="1" x14ac:dyDescent="0.2"/>
    <row r="81" ht="20" customHeight="1" x14ac:dyDescent="0.2"/>
    <row r="82" ht="20" customHeight="1" x14ac:dyDescent="0.2"/>
    <row r="83" ht="20" customHeight="1" x14ac:dyDescent="0.2"/>
    <row r="84" ht="20" customHeight="1" x14ac:dyDescent="0.2"/>
    <row r="85" ht="20" customHeight="1" x14ac:dyDescent="0.2"/>
    <row r="86" ht="20" customHeight="1" x14ac:dyDescent="0.2"/>
    <row r="87" ht="20" customHeight="1" x14ac:dyDescent="0.2"/>
    <row r="88" ht="20" customHeight="1" x14ac:dyDescent="0.2"/>
    <row r="89" ht="20" customHeight="1" x14ac:dyDescent="0.2"/>
    <row r="90" ht="20" customHeight="1" x14ac:dyDescent="0.2"/>
    <row r="91" ht="20" customHeight="1" x14ac:dyDescent="0.2"/>
    <row r="92" ht="20" customHeight="1" x14ac:dyDescent="0.2"/>
    <row r="93" ht="20" customHeight="1" x14ac:dyDescent="0.2"/>
    <row r="94" ht="20" customHeight="1" x14ac:dyDescent="0.2"/>
    <row r="95" ht="20" customHeight="1" x14ac:dyDescent="0.2"/>
    <row r="96" ht="20" customHeight="1" x14ac:dyDescent="0.2"/>
    <row r="97" ht="20" customHeight="1" x14ac:dyDescent="0.2"/>
    <row r="98" ht="20" customHeight="1" x14ac:dyDescent="0.2"/>
    <row r="99" ht="20" customHeight="1" x14ac:dyDescent="0.2"/>
    <row r="100" ht="20" customHeight="1" x14ac:dyDescent="0.2"/>
    <row r="101" ht="20" customHeight="1" x14ac:dyDescent="0.2"/>
    <row r="102" ht="20" customHeight="1" x14ac:dyDescent="0.2"/>
    <row r="103" ht="20" customHeight="1" x14ac:dyDescent="0.2"/>
    <row r="104" ht="20" customHeight="1" x14ac:dyDescent="0.2"/>
    <row r="105" ht="20" customHeight="1" x14ac:dyDescent="0.2"/>
    <row r="106" ht="20" customHeight="1" x14ac:dyDescent="0.2"/>
    <row r="107" ht="20" customHeight="1" x14ac:dyDescent="0.2"/>
    <row r="108" ht="20" customHeight="1" x14ac:dyDescent="0.2"/>
    <row r="109" ht="20" customHeight="1" x14ac:dyDescent="0.2"/>
    <row r="110" ht="20" customHeight="1" x14ac:dyDescent="0.2"/>
    <row r="111" ht="20" customHeight="1" x14ac:dyDescent="0.2"/>
    <row r="112" ht="20" customHeight="1" x14ac:dyDescent="0.2"/>
    <row r="113" ht="20" customHeight="1" x14ac:dyDescent="0.2"/>
    <row r="114" ht="20" customHeight="1" x14ac:dyDescent="0.2"/>
    <row r="115" ht="20" customHeight="1" x14ac:dyDescent="0.2"/>
    <row r="116" ht="20" customHeight="1" x14ac:dyDescent="0.2"/>
    <row r="117" ht="20" customHeight="1" x14ac:dyDescent="0.2"/>
    <row r="118" ht="20" customHeight="1" x14ac:dyDescent="0.2"/>
    <row r="119" ht="20" customHeight="1" x14ac:dyDescent="0.2"/>
    <row r="120" ht="20" customHeight="1" x14ac:dyDescent="0.2"/>
    <row r="121" ht="20" customHeight="1" x14ac:dyDescent="0.2"/>
  </sheetData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lessThan" id="{00000000-000E-0000-0100-000001000000}">
            <xm:f>Inputs!D8</xm:f>
            <x14:dxf>
              <fill>
                <patternFill>
                  <bgColor rgb="FFF8CBAD"/>
                </patternFill>
              </fill>
              <border>
                <left style="thin">
                  <color rgb="FFDD7E6B"/>
                </left>
                <right style="thin">
                  <color rgb="FFDD7E6B"/>
                </right>
                <top style="thin">
                  <color rgb="FFDD7E6B"/>
                </top>
                <bottom style="thin">
                  <color rgb="FFDD7E6B"/>
                </bottom>
                <vertical/>
                <horizontal/>
              </border>
            </x14:dxf>
          </x14:cfRule>
          <xm:sqref>M5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H201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11" sqref="C11:F11"/>
    </sheetView>
  </sheetViews>
  <sheetFormatPr baseColWidth="10" defaultColWidth="8.83203125" defaultRowHeight="15" x14ac:dyDescent="0.2"/>
  <cols>
    <col min="1" max="2" width="10.6640625" customWidth="1"/>
    <col min="3" max="3" width="30.6640625" customWidth="1"/>
    <col min="4" max="4" width="16.5" bestFit="1" customWidth="1"/>
    <col min="5" max="5" width="33.33203125" bestFit="1" customWidth="1"/>
    <col min="6" max="6" width="12.6640625" customWidth="1"/>
    <col min="7" max="7" width="25.6640625" customWidth="1"/>
    <col min="8" max="8" width="29.1640625" bestFit="1" customWidth="1"/>
  </cols>
  <sheetData>
    <row r="1" spans="3:8" ht="20" customHeight="1" x14ac:dyDescent="0.2"/>
    <row r="2" spans="3:8" ht="20" customHeight="1" x14ac:dyDescent="0.2"/>
    <row r="3" spans="3:8" ht="20" customHeight="1" x14ac:dyDescent="0.2">
      <c r="C3" s="1" t="s">
        <v>7</v>
      </c>
      <c r="D3" s="1" t="s">
        <v>8</v>
      </c>
      <c r="E3" s="1" t="s">
        <v>9</v>
      </c>
      <c r="F3" s="1" t="s">
        <v>10</v>
      </c>
      <c r="G3" s="1" t="s">
        <v>21</v>
      </c>
      <c r="H3" s="1" t="s">
        <v>22</v>
      </c>
    </row>
    <row r="4" spans="3:8" ht="20" customHeight="1" x14ac:dyDescent="0.2">
      <c r="C4" s="2"/>
      <c r="D4" s="2"/>
      <c r="E4" s="2"/>
      <c r="F4" s="2"/>
      <c r="G4" s="2"/>
      <c r="H4" s="2"/>
    </row>
    <row r="5" spans="3:8" ht="20" customHeight="1" x14ac:dyDescent="0.2">
      <c r="C5" s="3" t="s">
        <v>23</v>
      </c>
      <c r="D5" s="5">
        <v>90</v>
      </c>
      <c r="E5" s="6">
        <v>0</v>
      </c>
      <c r="F5" s="5">
        <v>365</v>
      </c>
      <c r="G5" s="3" t="s">
        <v>24</v>
      </c>
      <c r="H5" s="3" t="s">
        <v>25</v>
      </c>
    </row>
    <row r="6" spans="3:8" ht="20" customHeight="1" x14ac:dyDescent="0.2">
      <c r="C6" s="3" t="s">
        <v>26</v>
      </c>
      <c r="D6" s="5">
        <v>90</v>
      </c>
      <c r="E6" s="6">
        <v>0</v>
      </c>
      <c r="F6" s="5">
        <v>370</v>
      </c>
      <c r="G6" s="3" t="s">
        <v>27</v>
      </c>
      <c r="H6" s="3" t="s">
        <v>28</v>
      </c>
    </row>
    <row r="7" spans="3:8" ht="20" customHeight="1" x14ac:dyDescent="0.2">
      <c r="C7" s="3" t="s">
        <v>29</v>
      </c>
      <c r="D7" s="5">
        <v>90</v>
      </c>
      <c r="E7" s="6">
        <v>0</v>
      </c>
      <c r="F7" s="5">
        <v>365</v>
      </c>
      <c r="G7" s="3" t="s">
        <v>24</v>
      </c>
      <c r="H7" s="3" t="s">
        <v>25</v>
      </c>
    </row>
    <row r="8" spans="3:8" ht="20" customHeight="1" x14ac:dyDescent="0.2">
      <c r="C8" s="3" t="s">
        <v>30</v>
      </c>
      <c r="D8" s="5">
        <v>90</v>
      </c>
      <c r="E8" s="6">
        <v>0</v>
      </c>
      <c r="F8" s="5">
        <v>365</v>
      </c>
      <c r="G8" s="3" t="s">
        <v>24</v>
      </c>
      <c r="H8" s="3" t="s">
        <v>25</v>
      </c>
    </row>
    <row r="9" spans="3:8" ht="20" customHeight="1" x14ac:dyDescent="0.2">
      <c r="C9" s="3" t="s">
        <v>15</v>
      </c>
      <c r="D9" s="5">
        <v>100</v>
      </c>
      <c r="E9" s="6">
        <v>0</v>
      </c>
      <c r="F9" s="5">
        <v>370</v>
      </c>
      <c r="G9" s="3" t="s">
        <v>31</v>
      </c>
      <c r="H9" s="3" t="s">
        <v>32</v>
      </c>
    </row>
    <row r="10" spans="3:8" ht="20" customHeight="1" x14ac:dyDescent="0.2">
      <c r="C10" s="3" t="s">
        <v>33</v>
      </c>
      <c r="D10" s="5">
        <v>100</v>
      </c>
      <c r="E10" s="6">
        <v>0</v>
      </c>
      <c r="F10" s="5">
        <v>360</v>
      </c>
      <c r="G10" s="3" t="s">
        <v>34</v>
      </c>
      <c r="H10" s="3" t="s">
        <v>35</v>
      </c>
    </row>
    <row r="11" spans="3:8" ht="20" customHeight="1" x14ac:dyDescent="0.2">
      <c r="C11" s="3" t="s">
        <v>36</v>
      </c>
      <c r="D11" s="5">
        <v>80</v>
      </c>
      <c r="E11" s="6">
        <v>0</v>
      </c>
      <c r="F11" s="5">
        <v>389</v>
      </c>
      <c r="G11" s="3" t="s">
        <v>37</v>
      </c>
      <c r="H11" s="3" t="s">
        <v>32</v>
      </c>
    </row>
    <row r="12" spans="3:8" ht="20" customHeight="1" x14ac:dyDescent="0.2">
      <c r="C12" s="3" t="s">
        <v>38</v>
      </c>
      <c r="D12" s="5">
        <v>40</v>
      </c>
      <c r="E12" s="6">
        <v>0</v>
      </c>
      <c r="F12" s="5">
        <v>367</v>
      </c>
      <c r="G12" s="3" t="s">
        <v>37</v>
      </c>
      <c r="H12" s="3" t="s">
        <v>32</v>
      </c>
    </row>
    <row r="13" spans="3:8" ht="20" customHeight="1" x14ac:dyDescent="0.2">
      <c r="C13" s="3" t="s">
        <v>39</v>
      </c>
      <c r="D13" s="5">
        <v>75</v>
      </c>
      <c r="E13" s="6">
        <v>0</v>
      </c>
      <c r="F13" s="5">
        <v>368</v>
      </c>
      <c r="G13" s="3" t="s">
        <v>40</v>
      </c>
      <c r="H13" s="3" t="s">
        <v>32</v>
      </c>
    </row>
    <row r="14" spans="3:8" ht="20" customHeight="1" x14ac:dyDescent="0.2">
      <c r="C14" s="3" t="s">
        <v>41</v>
      </c>
      <c r="D14" s="5">
        <v>75</v>
      </c>
      <c r="E14" s="6">
        <v>0</v>
      </c>
      <c r="F14" s="5">
        <v>376</v>
      </c>
      <c r="G14" s="3" t="s">
        <v>31</v>
      </c>
      <c r="H14" s="3" t="s">
        <v>32</v>
      </c>
    </row>
    <row r="15" spans="3:8" ht="20" customHeight="1" x14ac:dyDescent="0.2">
      <c r="C15" s="3" t="s">
        <v>42</v>
      </c>
      <c r="D15" s="5">
        <v>60</v>
      </c>
      <c r="E15" s="6">
        <v>0</v>
      </c>
      <c r="F15" s="5">
        <v>370</v>
      </c>
      <c r="G15" s="3" t="s">
        <v>43</v>
      </c>
      <c r="H15" s="3" t="s">
        <v>32</v>
      </c>
    </row>
    <row r="16" spans="3:8" ht="20" customHeight="1" x14ac:dyDescent="0.2">
      <c r="C16" s="3" t="s">
        <v>44</v>
      </c>
      <c r="D16" s="5">
        <v>50</v>
      </c>
      <c r="E16" s="6">
        <v>0</v>
      </c>
      <c r="F16" s="5">
        <v>364</v>
      </c>
      <c r="G16" s="3" t="s">
        <v>43</v>
      </c>
      <c r="H16" s="3" t="s">
        <v>32</v>
      </c>
    </row>
    <row r="17" spans="3:8" ht="20" customHeight="1" x14ac:dyDescent="0.2">
      <c r="C17" s="3" t="s">
        <v>45</v>
      </c>
      <c r="D17" s="5">
        <v>50</v>
      </c>
      <c r="E17" s="6">
        <v>0</v>
      </c>
      <c r="F17" s="5">
        <v>340</v>
      </c>
      <c r="G17" s="3" t="s">
        <v>27</v>
      </c>
      <c r="H17" s="3" t="s">
        <v>46</v>
      </c>
    </row>
    <row r="18" spans="3:8" ht="20" customHeight="1" x14ac:dyDescent="0.2">
      <c r="C18" s="3" t="s">
        <v>47</v>
      </c>
      <c r="D18" s="5">
        <v>75</v>
      </c>
      <c r="E18" s="6">
        <v>0</v>
      </c>
      <c r="F18" s="5">
        <v>343</v>
      </c>
      <c r="G18" s="3" t="s">
        <v>43</v>
      </c>
      <c r="H18" s="3" t="s">
        <v>32</v>
      </c>
    </row>
    <row r="19" spans="3:8" ht="20" customHeight="1" x14ac:dyDescent="0.2">
      <c r="C19" s="3" t="s">
        <v>48</v>
      </c>
      <c r="D19" s="5">
        <v>75</v>
      </c>
      <c r="E19" s="6">
        <v>0</v>
      </c>
      <c r="F19" s="5">
        <v>352</v>
      </c>
      <c r="G19" s="3" t="s">
        <v>43</v>
      </c>
      <c r="H19" s="3" t="s">
        <v>32</v>
      </c>
    </row>
    <row r="20" spans="3:8" ht="20" customHeight="1" x14ac:dyDescent="0.2">
      <c r="C20" s="3" t="s">
        <v>49</v>
      </c>
      <c r="D20" s="5">
        <v>75</v>
      </c>
      <c r="E20" s="6">
        <v>0</v>
      </c>
      <c r="F20" s="5">
        <v>342</v>
      </c>
      <c r="G20" s="3" t="s">
        <v>43</v>
      </c>
      <c r="H20" s="3" t="s">
        <v>32</v>
      </c>
    </row>
    <row r="21" spans="3:8" ht="20" customHeight="1" x14ac:dyDescent="0.2">
      <c r="C21" s="3" t="s">
        <v>50</v>
      </c>
      <c r="D21" s="5">
        <v>50</v>
      </c>
      <c r="E21" s="6">
        <v>0</v>
      </c>
      <c r="F21" s="5">
        <v>357</v>
      </c>
      <c r="G21" s="3" t="s">
        <v>43</v>
      </c>
      <c r="H21" s="3" t="s">
        <v>32</v>
      </c>
    </row>
    <row r="22" spans="3:8" ht="20" customHeight="1" x14ac:dyDescent="0.2">
      <c r="C22" s="3" t="s">
        <v>51</v>
      </c>
      <c r="D22" s="5">
        <v>85</v>
      </c>
      <c r="E22" s="6">
        <v>0</v>
      </c>
      <c r="F22" s="5">
        <v>470</v>
      </c>
      <c r="G22" s="3" t="s">
        <v>43</v>
      </c>
      <c r="H22" s="3" t="s">
        <v>46</v>
      </c>
    </row>
    <row r="23" spans="3:8" ht="20" customHeight="1" x14ac:dyDescent="0.2">
      <c r="C23" s="3" t="s">
        <v>52</v>
      </c>
      <c r="D23" s="5">
        <v>80</v>
      </c>
      <c r="E23" s="6">
        <v>0</v>
      </c>
      <c r="F23" s="5">
        <v>364</v>
      </c>
      <c r="G23" s="3" t="s">
        <v>31</v>
      </c>
      <c r="H23" s="3" t="s">
        <v>32</v>
      </c>
    </row>
    <row r="24" spans="3:8" ht="20" customHeight="1" x14ac:dyDescent="0.2">
      <c r="C24" s="3" t="s">
        <v>53</v>
      </c>
      <c r="D24" s="5">
        <v>60</v>
      </c>
      <c r="E24" s="6">
        <v>0</v>
      </c>
      <c r="F24" s="5">
        <v>471</v>
      </c>
      <c r="G24" s="3" t="s">
        <v>27</v>
      </c>
      <c r="H24" s="3" t="s">
        <v>54</v>
      </c>
    </row>
    <row r="25" spans="3:8" ht="20" customHeight="1" x14ac:dyDescent="0.2">
      <c r="C25" s="3" t="s">
        <v>55</v>
      </c>
      <c r="D25" s="5">
        <v>50</v>
      </c>
      <c r="E25" s="6">
        <v>0</v>
      </c>
      <c r="F25" s="5">
        <v>300</v>
      </c>
      <c r="G25" s="3" t="s">
        <v>56</v>
      </c>
      <c r="H25" s="3" t="s">
        <v>57</v>
      </c>
    </row>
    <row r="26" spans="3:8" ht="20" customHeight="1" x14ac:dyDescent="0.2">
      <c r="C26" s="3" t="s">
        <v>58</v>
      </c>
      <c r="D26" s="5">
        <v>75</v>
      </c>
      <c r="E26" s="6">
        <v>0</v>
      </c>
      <c r="F26" s="5">
        <v>353</v>
      </c>
      <c r="G26" s="3" t="s">
        <v>40</v>
      </c>
      <c r="H26" s="3" t="s">
        <v>59</v>
      </c>
    </row>
    <row r="27" spans="3:8" ht="20" customHeight="1" x14ac:dyDescent="0.2">
      <c r="C27" s="3" t="s">
        <v>60</v>
      </c>
      <c r="D27" s="5">
        <v>75</v>
      </c>
      <c r="E27" s="6">
        <v>0</v>
      </c>
      <c r="F27" s="5">
        <v>364</v>
      </c>
      <c r="G27" s="3" t="s">
        <v>40</v>
      </c>
      <c r="H27" s="3" t="s">
        <v>59</v>
      </c>
    </row>
    <row r="28" spans="3:8" ht="20" customHeight="1" x14ac:dyDescent="0.2">
      <c r="C28" s="3" t="s">
        <v>61</v>
      </c>
      <c r="D28" s="5">
        <v>75</v>
      </c>
      <c r="E28" s="6">
        <v>0</v>
      </c>
      <c r="F28" s="5">
        <v>339</v>
      </c>
      <c r="G28" s="3" t="s">
        <v>40</v>
      </c>
      <c r="H28" s="3" t="s">
        <v>59</v>
      </c>
    </row>
    <row r="29" spans="3:8" ht="20" customHeight="1" x14ac:dyDescent="0.2">
      <c r="C29" s="3" t="s">
        <v>62</v>
      </c>
      <c r="D29" s="5">
        <v>75</v>
      </c>
      <c r="E29" s="6">
        <v>0</v>
      </c>
      <c r="F29" s="5">
        <v>333</v>
      </c>
      <c r="G29" s="3" t="s">
        <v>40</v>
      </c>
      <c r="H29" s="3" t="s">
        <v>59</v>
      </c>
    </row>
    <row r="30" spans="3:8" ht="20" customHeight="1" x14ac:dyDescent="0.2">
      <c r="C30" s="3" t="s">
        <v>63</v>
      </c>
      <c r="D30" s="5">
        <v>75</v>
      </c>
      <c r="E30" s="6">
        <v>0</v>
      </c>
      <c r="F30" s="5">
        <v>347</v>
      </c>
      <c r="G30" s="3" t="s">
        <v>40</v>
      </c>
      <c r="H30" s="3" t="s">
        <v>59</v>
      </c>
    </row>
    <row r="31" spans="3:8" ht="20" customHeight="1" x14ac:dyDescent="0.2">
      <c r="C31" s="3" t="s">
        <v>64</v>
      </c>
      <c r="D31" s="5">
        <v>75</v>
      </c>
      <c r="E31" s="6">
        <v>0</v>
      </c>
      <c r="F31" s="5">
        <v>341</v>
      </c>
      <c r="G31" s="3" t="s">
        <v>40</v>
      </c>
      <c r="H31" s="3" t="s">
        <v>59</v>
      </c>
    </row>
    <row r="32" spans="3:8" ht="20" customHeight="1" x14ac:dyDescent="0.2">
      <c r="C32" s="3" t="s">
        <v>65</v>
      </c>
      <c r="D32" s="5">
        <v>150</v>
      </c>
      <c r="E32" s="6">
        <v>0</v>
      </c>
      <c r="F32" s="5">
        <v>110</v>
      </c>
      <c r="G32" s="3" t="s">
        <v>66</v>
      </c>
      <c r="H32" s="3" t="s">
        <v>67</v>
      </c>
    </row>
    <row r="33" spans="3:8" ht="20" customHeight="1" x14ac:dyDescent="0.2">
      <c r="C33" s="3" t="s">
        <v>68</v>
      </c>
      <c r="D33" s="5">
        <v>130</v>
      </c>
      <c r="E33" s="6">
        <v>0</v>
      </c>
      <c r="F33" s="5">
        <v>90</v>
      </c>
      <c r="G33" s="3" t="s">
        <v>66</v>
      </c>
      <c r="H33" s="3" t="s">
        <v>67</v>
      </c>
    </row>
    <row r="34" spans="3:8" ht="20" customHeight="1" x14ac:dyDescent="0.2">
      <c r="C34" s="3" t="s">
        <v>69</v>
      </c>
      <c r="D34" s="5">
        <v>200</v>
      </c>
      <c r="E34" s="6">
        <v>0</v>
      </c>
      <c r="F34" s="5">
        <v>94</v>
      </c>
      <c r="G34" s="3" t="s">
        <v>66</v>
      </c>
      <c r="H34" s="3" t="s">
        <v>67</v>
      </c>
    </row>
    <row r="35" spans="3:8" ht="20" customHeight="1" x14ac:dyDescent="0.2">
      <c r="C35" s="3" t="s">
        <v>70</v>
      </c>
      <c r="D35" s="5">
        <v>150</v>
      </c>
      <c r="E35" s="6">
        <v>0</v>
      </c>
      <c r="F35" s="5">
        <v>95</v>
      </c>
      <c r="G35" s="3" t="s">
        <v>66</v>
      </c>
      <c r="H35" s="3" t="s">
        <v>67</v>
      </c>
    </row>
    <row r="36" spans="3:8" ht="20" customHeight="1" x14ac:dyDescent="0.2">
      <c r="C36" s="3" t="s">
        <v>71</v>
      </c>
      <c r="D36" s="5">
        <v>150</v>
      </c>
      <c r="E36" s="6">
        <v>0</v>
      </c>
      <c r="F36" s="5">
        <v>95</v>
      </c>
      <c r="G36" s="3" t="s">
        <v>66</v>
      </c>
      <c r="H36" s="3" t="s">
        <v>67</v>
      </c>
    </row>
    <row r="37" spans="3:8" ht="20" customHeight="1" x14ac:dyDescent="0.2">
      <c r="C37" s="3" t="s">
        <v>72</v>
      </c>
      <c r="D37" s="5">
        <v>120</v>
      </c>
      <c r="E37" s="6">
        <v>0</v>
      </c>
      <c r="F37" s="5">
        <v>132</v>
      </c>
      <c r="G37" s="3" t="s">
        <v>73</v>
      </c>
      <c r="H37" s="3" t="s">
        <v>67</v>
      </c>
    </row>
    <row r="38" spans="3:8" ht="20" customHeight="1" x14ac:dyDescent="0.2">
      <c r="C38" s="3" t="s">
        <v>74</v>
      </c>
      <c r="D38" s="5">
        <v>120</v>
      </c>
      <c r="E38" s="6">
        <v>0</v>
      </c>
      <c r="F38" s="5">
        <v>142</v>
      </c>
      <c r="G38" s="3" t="s">
        <v>73</v>
      </c>
      <c r="H38" s="3" t="s">
        <v>67</v>
      </c>
    </row>
    <row r="39" spans="3:8" ht="20" customHeight="1" x14ac:dyDescent="0.2">
      <c r="C39" s="3" t="s">
        <v>75</v>
      </c>
      <c r="D39" s="5">
        <v>90</v>
      </c>
      <c r="E39" s="6">
        <v>0</v>
      </c>
      <c r="F39" s="5">
        <v>208</v>
      </c>
      <c r="G39" s="3" t="s">
        <v>73</v>
      </c>
      <c r="H39" s="3" t="s">
        <v>67</v>
      </c>
    </row>
    <row r="40" spans="3:8" ht="20" customHeight="1" x14ac:dyDescent="0.2">
      <c r="C40" s="3" t="s">
        <v>76</v>
      </c>
      <c r="D40" s="5">
        <v>120</v>
      </c>
      <c r="E40" s="6">
        <v>0</v>
      </c>
      <c r="F40" s="5">
        <v>190</v>
      </c>
      <c r="G40" s="3" t="s">
        <v>73</v>
      </c>
      <c r="H40" s="3" t="s">
        <v>67</v>
      </c>
    </row>
    <row r="41" spans="3:8" ht="20" customHeight="1" x14ac:dyDescent="0.2">
      <c r="C41" s="3" t="s">
        <v>77</v>
      </c>
      <c r="D41" s="5">
        <v>120</v>
      </c>
      <c r="E41" s="6">
        <v>0</v>
      </c>
      <c r="F41" s="5">
        <v>150</v>
      </c>
      <c r="G41" s="3" t="s">
        <v>73</v>
      </c>
      <c r="H41" s="3" t="s">
        <v>67</v>
      </c>
    </row>
    <row r="42" spans="3:8" ht="20" customHeight="1" x14ac:dyDescent="0.2">
      <c r="C42" s="3" t="s">
        <v>78</v>
      </c>
      <c r="D42" s="5">
        <v>120</v>
      </c>
      <c r="E42" s="6">
        <v>0</v>
      </c>
      <c r="F42" s="5">
        <v>145</v>
      </c>
      <c r="G42" s="3" t="s">
        <v>73</v>
      </c>
      <c r="H42" s="3" t="s">
        <v>67</v>
      </c>
    </row>
    <row r="43" spans="3:8" ht="20" customHeight="1" x14ac:dyDescent="0.2">
      <c r="C43" s="3" t="s">
        <v>79</v>
      </c>
      <c r="D43" s="5">
        <v>120</v>
      </c>
      <c r="E43" s="6">
        <v>0</v>
      </c>
      <c r="F43" s="5">
        <v>250</v>
      </c>
      <c r="G43" s="3" t="s">
        <v>73</v>
      </c>
      <c r="H43" s="3" t="s">
        <v>67</v>
      </c>
    </row>
    <row r="44" spans="3:8" ht="20" customHeight="1" x14ac:dyDescent="0.2">
      <c r="C44" s="3" t="s">
        <v>80</v>
      </c>
      <c r="D44" s="5">
        <v>120</v>
      </c>
      <c r="E44" s="6">
        <v>0</v>
      </c>
      <c r="F44" s="5">
        <v>145</v>
      </c>
      <c r="G44" s="3" t="s">
        <v>73</v>
      </c>
      <c r="H44" s="3" t="s">
        <v>67</v>
      </c>
    </row>
    <row r="45" spans="3:8" ht="20" customHeight="1" x14ac:dyDescent="0.2">
      <c r="C45" s="3" t="s">
        <v>81</v>
      </c>
      <c r="D45" s="5">
        <v>90</v>
      </c>
      <c r="E45" s="6">
        <v>0</v>
      </c>
      <c r="F45" s="5">
        <v>315</v>
      </c>
      <c r="G45" s="3" t="s">
        <v>73</v>
      </c>
      <c r="H45" s="3" t="s">
        <v>67</v>
      </c>
    </row>
    <row r="46" spans="3:8" ht="20" customHeight="1" x14ac:dyDescent="0.2">
      <c r="C46" s="3" t="s">
        <v>82</v>
      </c>
      <c r="D46" s="5">
        <v>50</v>
      </c>
      <c r="E46" s="6">
        <v>0</v>
      </c>
      <c r="F46" s="5">
        <v>210</v>
      </c>
      <c r="G46" s="3" t="s">
        <v>40</v>
      </c>
      <c r="H46" s="3" t="s">
        <v>83</v>
      </c>
    </row>
    <row r="47" spans="3:8" ht="20" customHeight="1" x14ac:dyDescent="0.2">
      <c r="C47" s="3" t="s">
        <v>84</v>
      </c>
      <c r="D47" s="5">
        <v>350</v>
      </c>
      <c r="E47" s="6">
        <v>0</v>
      </c>
      <c r="F47" s="5">
        <v>90</v>
      </c>
      <c r="G47" s="3" t="s">
        <v>66</v>
      </c>
      <c r="H47" s="3" t="s">
        <v>67</v>
      </c>
    </row>
    <row r="48" spans="3:8" ht="20" customHeight="1" x14ac:dyDescent="0.2">
      <c r="C48" s="3" t="s">
        <v>85</v>
      </c>
      <c r="D48" s="5">
        <v>350</v>
      </c>
      <c r="E48" s="6">
        <v>0</v>
      </c>
      <c r="F48" s="5">
        <v>110</v>
      </c>
      <c r="G48" s="3" t="s">
        <v>66</v>
      </c>
      <c r="H48" s="3" t="s">
        <v>67</v>
      </c>
    </row>
    <row r="49" spans="3:8" ht="20" customHeight="1" x14ac:dyDescent="0.2">
      <c r="C49" s="3" t="s">
        <v>86</v>
      </c>
      <c r="D49" s="5">
        <v>30</v>
      </c>
      <c r="E49" s="6">
        <v>0</v>
      </c>
      <c r="F49" s="5">
        <v>360</v>
      </c>
      <c r="G49" s="3" t="s">
        <v>43</v>
      </c>
      <c r="H49" s="3" t="s">
        <v>87</v>
      </c>
    </row>
    <row r="50" spans="3:8" ht="20" customHeight="1" x14ac:dyDescent="0.2">
      <c r="C50" s="3" t="s">
        <v>88</v>
      </c>
      <c r="D50" s="5">
        <v>60</v>
      </c>
      <c r="E50" s="6">
        <v>0</v>
      </c>
      <c r="F50" s="5">
        <v>135</v>
      </c>
      <c r="G50" s="3" t="s">
        <v>43</v>
      </c>
      <c r="H50" s="3" t="s">
        <v>89</v>
      </c>
    </row>
    <row r="51" spans="3:8" ht="20" customHeight="1" x14ac:dyDescent="0.2">
      <c r="C51" s="3" t="s">
        <v>90</v>
      </c>
      <c r="D51" s="5">
        <v>30</v>
      </c>
      <c r="E51" s="6">
        <v>0</v>
      </c>
      <c r="F51" s="5">
        <v>321</v>
      </c>
      <c r="G51" s="3" t="s">
        <v>43</v>
      </c>
      <c r="H51" s="3" t="s">
        <v>91</v>
      </c>
    </row>
    <row r="52" spans="3:8" ht="20" customHeight="1" x14ac:dyDescent="0.2">
      <c r="C52" s="3" t="s">
        <v>92</v>
      </c>
      <c r="D52" s="5">
        <v>240</v>
      </c>
      <c r="E52" s="6">
        <v>0</v>
      </c>
      <c r="F52" s="5">
        <v>60</v>
      </c>
      <c r="G52" s="3" t="s">
        <v>27</v>
      </c>
      <c r="H52" s="3" t="s">
        <v>93</v>
      </c>
    </row>
    <row r="53" spans="3:8" ht="20" customHeight="1" x14ac:dyDescent="0.2">
      <c r="C53" s="3" t="s">
        <v>94</v>
      </c>
      <c r="D53" s="5">
        <v>10</v>
      </c>
      <c r="E53" s="6">
        <v>0</v>
      </c>
      <c r="F53" s="5">
        <v>500</v>
      </c>
      <c r="G53" s="3" t="s">
        <v>43</v>
      </c>
      <c r="H53" s="3" t="s">
        <v>95</v>
      </c>
    </row>
    <row r="54" spans="3:8" ht="20" customHeight="1" x14ac:dyDescent="0.2">
      <c r="C54" s="3" t="s">
        <v>96</v>
      </c>
      <c r="D54" s="5">
        <v>15</v>
      </c>
      <c r="E54" s="6">
        <v>0</v>
      </c>
      <c r="F54" s="5">
        <v>431</v>
      </c>
      <c r="G54" s="3" t="s">
        <v>97</v>
      </c>
      <c r="H54" s="3" t="s">
        <v>98</v>
      </c>
    </row>
    <row r="55" spans="3:8" ht="20" customHeight="1" x14ac:dyDescent="0.2">
      <c r="C55" s="3" t="s">
        <v>99</v>
      </c>
      <c r="D55" s="5">
        <v>30</v>
      </c>
      <c r="E55" s="6">
        <v>0</v>
      </c>
      <c r="F55" s="5">
        <v>400</v>
      </c>
      <c r="G55" s="3" t="s">
        <v>43</v>
      </c>
      <c r="H55" s="3" t="s">
        <v>91</v>
      </c>
    </row>
    <row r="56" spans="3:8" ht="20" customHeight="1" x14ac:dyDescent="0.2">
      <c r="C56" s="3" t="s">
        <v>100</v>
      </c>
      <c r="D56" s="5">
        <v>5</v>
      </c>
      <c r="E56" s="6">
        <v>0</v>
      </c>
      <c r="F56" s="5">
        <v>900</v>
      </c>
      <c r="G56" s="3" t="s">
        <v>101</v>
      </c>
      <c r="H56" s="3" t="s">
        <v>102</v>
      </c>
    </row>
    <row r="57" spans="3:8" ht="20" customHeight="1" x14ac:dyDescent="0.2">
      <c r="C57" s="3" t="s">
        <v>103</v>
      </c>
      <c r="D57" s="5">
        <v>100</v>
      </c>
      <c r="E57" s="6">
        <v>0</v>
      </c>
      <c r="F57" s="5">
        <v>55</v>
      </c>
      <c r="G57" s="3" t="s">
        <v>27</v>
      </c>
      <c r="H57" s="3" t="s">
        <v>104</v>
      </c>
    </row>
    <row r="58" spans="3:8" ht="20" customHeight="1" x14ac:dyDescent="0.2">
      <c r="C58" s="3" t="s">
        <v>18</v>
      </c>
      <c r="D58" s="5">
        <v>15</v>
      </c>
      <c r="E58" s="6">
        <v>0</v>
      </c>
      <c r="F58" s="5">
        <v>884</v>
      </c>
      <c r="G58" s="3" t="s">
        <v>101</v>
      </c>
      <c r="H58" s="3" t="s">
        <v>105</v>
      </c>
    </row>
    <row r="59" spans="3:8" ht="20" customHeight="1" x14ac:dyDescent="0.2">
      <c r="C59" s="3" t="s">
        <v>106</v>
      </c>
      <c r="D59" s="5">
        <v>15</v>
      </c>
      <c r="E59" s="6">
        <v>0</v>
      </c>
      <c r="F59" s="5">
        <v>884</v>
      </c>
      <c r="G59" s="3" t="s">
        <v>101</v>
      </c>
      <c r="H59" s="3" t="s">
        <v>105</v>
      </c>
    </row>
    <row r="60" spans="3:8" ht="20" customHeight="1" x14ac:dyDescent="0.2">
      <c r="C60" s="3" t="s">
        <v>107</v>
      </c>
      <c r="D60" s="5">
        <v>15</v>
      </c>
      <c r="E60" s="6">
        <v>0</v>
      </c>
      <c r="F60" s="5">
        <v>892</v>
      </c>
      <c r="G60" s="3" t="s">
        <v>108</v>
      </c>
      <c r="H60" s="3" t="s">
        <v>109</v>
      </c>
    </row>
    <row r="61" spans="3:8" ht="20" customHeight="1" x14ac:dyDescent="0.2">
      <c r="C61" s="3" t="s">
        <v>110</v>
      </c>
      <c r="D61" s="5">
        <v>15</v>
      </c>
      <c r="E61" s="6">
        <v>0</v>
      </c>
      <c r="F61" s="5">
        <v>884</v>
      </c>
      <c r="G61" s="3" t="s">
        <v>101</v>
      </c>
      <c r="H61" s="3" t="s">
        <v>105</v>
      </c>
    </row>
    <row r="62" spans="3:8" ht="20" customHeight="1" x14ac:dyDescent="0.2">
      <c r="C62" s="3" t="s">
        <v>111</v>
      </c>
      <c r="D62" s="5">
        <v>10</v>
      </c>
      <c r="E62" s="6">
        <v>0</v>
      </c>
      <c r="F62" s="5">
        <v>884</v>
      </c>
      <c r="G62" s="3" t="s">
        <v>43</v>
      </c>
      <c r="H62" s="3" t="s">
        <v>112</v>
      </c>
    </row>
    <row r="63" spans="3:8" ht="20" customHeight="1" x14ac:dyDescent="0.2">
      <c r="C63" s="3" t="s">
        <v>113</v>
      </c>
      <c r="D63" s="5">
        <v>15</v>
      </c>
      <c r="E63" s="6">
        <v>0</v>
      </c>
      <c r="F63" s="5">
        <v>680</v>
      </c>
      <c r="G63" s="3" t="s">
        <v>114</v>
      </c>
      <c r="H63" s="3" t="s">
        <v>57</v>
      </c>
    </row>
    <row r="64" spans="3:8" ht="20" customHeight="1" x14ac:dyDescent="0.2">
      <c r="C64" s="3" t="s">
        <v>17</v>
      </c>
      <c r="D64" s="5">
        <v>32</v>
      </c>
      <c r="E64" s="6">
        <v>0</v>
      </c>
      <c r="F64" s="5">
        <v>588</v>
      </c>
      <c r="G64" s="3" t="s">
        <v>27</v>
      </c>
      <c r="H64" s="3" t="s">
        <v>115</v>
      </c>
    </row>
    <row r="65" spans="3:8" ht="20" customHeight="1" x14ac:dyDescent="0.2">
      <c r="C65" s="3" t="s">
        <v>116</v>
      </c>
      <c r="D65" s="5">
        <v>30</v>
      </c>
      <c r="E65" s="6">
        <v>0</v>
      </c>
      <c r="F65" s="5">
        <v>579</v>
      </c>
      <c r="G65" s="3" t="s">
        <v>37</v>
      </c>
      <c r="H65" s="3" t="s">
        <v>117</v>
      </c>
    </row>
    <row r="66" spans="3:8" ht="20" customHeight="1" x14ac:dyDescent="0.2">
      <c r="C66" s="3" t="s">
        <v>118</v>
      </c>
      <c r="D66" s="5">
        <v>30</v>
      </c>
      <c r="E66" s="6">
        <v>0</v>
      </c>
      <c r="F66" s="5">
        <v>567</v>
      </c>
      <c r="G66" s="3" t="s">
        <v>37</v>
      </c>
      <c r="H66" s="3" t="s">
        <v>117</v>
      </c>
    </row>
    <row r="67" spans="3:8" ht="20" customHeight="1" x14ac:dyDescent="0.2">
      <c r="C67" s="3" t="s">
        <v>119</v>
      </c>
      <c r="D67" s="5">
        <v>30</v>
      </c>
      <c r="E67" s="6">
        <v>0</v>
      </c>
      <c r="F67" s="5">
        <v>654</v>
      </c>
      <c r="G67" s="3" t="s">
        <v>27</v>
      </c>
      <c r="H67" s="3" t="s">
        <v>117</v>
      </c>
    </row>
    <row r="68" spans="3:8" ht="20" customHeight="1" x14ac:dyDescent="0.2">
      <c r="C68" s="3" t="s">
        <v>120</v>
      </c>
      <c r="D68" s="5">
        <v>30</v>
      </c>
      <c r="E68" s="6">
        <v>0</v>
      </c>
      <c r="F68" s="5">
        <v>553</v>
      </c>
      <c r="G68" s="3" t="s">
        <v>27</v>
      </c>
      <c r="H68" s="3" t="s">
        <v>117</v>
      </c>
    </row>
    <row r="69" spans="3:8" ht="20" customHeight="1" x14ac:dyDescent="0.2">
      <c r="C69" s="3" t="s">
        <v>121</v>
      </c>
      <c r="D69" s="5">
        <v>30</v>
      </c>
      <c r="E69" s="6">
        <v>0</v>
      </c>
      <c r="F69" s="5">
        <v>562</v>
      </c>
      <c r="G69" s="3" t="s">
        <v>27</v>
      </c>
      <c r="H69" s="3" t="s">
        <v>117</v>
      </c>
    </row>
    <row r="70" spans="3:8" ht="20" customHeight="1" x14ac:dyDescent="0.2">
      <c r="C70" s="3" t="s">
        <v>122</v>
      </c>
      <c r="D70" s="5">
        <v>30</v>
      </c>
      <c r="E70" s="6">
        <v>0</v>
      </c>
      <c r="F70" s="5">
        <v>584</v>
      </c>
      <c r="G70" s="3" t="s">
        <v>37</v>
      </c>
      <c r="H70" s="3" t="s">
        <v>117</v>
      </c>
    </row>
    <row r="71" spans="3:8" ht="20" customHeight="1" x14ac:dyDescent="0.2">
      <c r="C71" s="3" t="s">
        <v>123</v>
      </c>
      <c r="D71" s="5">
        <v>30</v>
      </c>
      <c r="E71" s="6">
        <v>0</v>
      </c>
      <c r="F71" s="5">
        <v>559</v>
      </c>
      <c r="G71" s="3" t="s">
        <v>37</v>
      </c>
      <c r="H71" s="3" t="s">
        <v>117</v>
      </c>
    </row>
    <row r="72" spans="3:8" ht="20" customHeight="1" x14ac:dyDescent="0.2">
      <c r="C72" s="3" t="s">
        <v>124</v>
      </c>
      <c r="D72" s="5">
        <v>20</v>
      </c>
      <c r="E72" s="6">
        <v>0</v>
      </c>
      <c r="F72" s="5">
        <v>486</v>
      </c>
      <c r="G72" s="3" t="s">
        <v>108</v>
      </c>
      <c r="H72" s="3" t="s">
        <v>125</v>
      </c>
    </row>
    <row r="73" spans="3:8" ht="20" customHeight="1" x14ac:dyDescent="0.2">
      <c r="C73" s="3" t="s">
        <v>126</v>
      </c>
      <c r="D73" s="5">
        <v>20</v>
      </c>
      <c r="E73" s="6">
        <v>0</v>
      </c>
      <c r="F73" s="5">
        <v>534</v>
      </c>
      <c r="G73" s="3" t="s">
        <v>37</v>
      </c>
      <c r="H73" s="3" t="s">
        <v>117</v>
      </c>
    </row>
    <row r="74" spans="3:8" ht="20" customHeight="1" x14ac:dyDescent="0.2">
      <c r="C74" s="3" t="s">
        <v>127</v>
      </c>
      <c r="D74" s="5">
        <v>20</v>
      </c>
      <c r="E74" s="6">
        <v>0</v>
      </c>
      <c r="F74" s="5">
        <v>595</v>
      </c>
      <c r="G74" s="3" t="s">
        <v>27</v>
      </c>
      <c r="H74" s="3" t="s">
        <v>105</v>
      </c>
    </row>
    <row r="75" spans="3:8" ht="20" customHeight="1" x14ac:dyDescent="0.2">
      <c r="C75" s="3" t="s">
        <v>128</v>
      </c>
      <c r="D75" s="5">
        <v>125</v>
      </c>
      <c r="E75" s="6">
        <v>0</v>
      </c>
      <c r="F75" s="5">
        <v>18</v>
      </c>
      <c r="G75" s="3" t="s">
        <v>40</v>
      </c>
      <c r="H75" s="3" t="s">
        <v>83</v>
      </c>
    </row>
    <row r="76" spans="3:8" ht="20" customHeight="1" x14ac:dyDescent="0.2">
      <c r="C76" s="3" t="s">
        <v>129</v>
      </c>
      <c r="D76" s="5">
        <v>30</v>
      </c>
      <c r="E76" s="6">
        <v>0</v>
      </c>
      <c r="F76" s="5">
        <v>82</v>
      </c>
      <c r="G76" s="3" t="s">
        <v>40</v>
      </c>
      <c r="H76" s="3" t="s">
        <v>83</v>
      </c>
    </row>
    <row r="77" spans="3:8" ht="20" customHeight="1" x14ac:dyDescent="0.2">
      <c r="C77" s="3" t="s">
        <v>130</v>
      </c>
      <c r="D77" s="5">
        <v>125</v>
      </c>
      <c r="E77" s="6">
        <v>0</v>
      </c>
      <c r="F77" s="5">
        <v>29</v>
      </c>
      <c r="G77" s="3" t="s">
        <v>43</v>
      </c>
      <c r="H77" s="3" t="s">
        <v>73</v>
      </c>
    </row>
    <row r="78" spans="3:8" ht="20" customHeight="1" x14ac:dyDescent="0.2">
      <c r="C78" s="3" t="s">
        <v>131</v>
      </c>
      <c r="D78" s="5">
        <v>125</v>
      </c>
      <c r="E78" s="6">
        <v>0</v>
      </c>
      <c r="F78" s="5">
        <v>78</v>
      </c>
      <c r="G78" s="3" t="s">
        <v>66</v>
      </c>
      <c r="H78" s="3" t="s">
        <v>67</v>
      </c>
    </row>
    <row r="79" spans="3:8" ht="20" customHeight="1" x14ac:dyDescent="0.2">
      <c r="C79" s="3" t="s">
        <v>132</v>
      </c>
      <c r="D79" s="5">
        <v>125</v>
      </c>
      <c r="E79" s="6">
        <v>0</v>
      </c>
      <c r="F79" s="5">
        <v>66</v>
      </c>
      <c r="G79" s="3" t="s">
        <v>66</v>
      </c>
      <c r="H79" s="3" t="s">
        <v>67</v>
      </c>
    </row>
    <row r="80" spans="3:8" ht="20" customHeight="1" x14ac:dyDescent="0.2">
      <c r="C80" s="3" t="s">
        <v>133</v>
      </c>
      <c r="D80" s="5">
        <v>125</v>
      </c>
      <c r="E80" s="6">
        <v>0</v>
      </c>
      <c r="F80" s="5">
        <v>31</v>
      </c>
      <c r="G80" s="3" t="s">
        <v>66</v>
      </c>
      <c r="H80" s="3" t="s">
        <v>67</v>
      </c>
    </row>
    <row r="81" spans="3:8" ht="20" customHeight="1" x14ac:dyDescent="0.2">
      <c r="C81" s="3" t="s">
        <v>134</v>
      </c>
      <c r="D81" s="5">
        <v>125</v>
      </c>
      <c r="E81" s="6">
        <v>0</v>
      </c>
      <c r="F81" s="5">
        <v>35</v>
      </c>
      <c r="G81" s="3" t="s">
        <v>66</v>
      </c>
      <c r="H81" s="3" t="s">
        <v>67</v>
      </c>
    </row>
    <row r="82" spans="3:8" ht="20" customHeight="1" x14ac:dyDescent="0.2">
      <c r="C82" s="3" t="s">
        <v>135</v>
      </c>
      <c r="D82" s="5">
        <v>150</v>
      </c>
      <c r="E82" s="6">
        <v>0</v>
      </c>
      <c r="F82" s="5">
        <v>86</v>
      </c>
      <c r="G82" s="3" t="s">
        <v>66</v>
      </c>
      <c r="H82" s="3" t="s">
        <v>67</v>
      </c>
    </row>
    <row r="83" spans="3:8" ht="20" customHeight="1" x14ac:dyDescent="0.2">
      <c r="C83" s="3" t="s">
        <v>136</v>
      </c>
      <c r="D83" s="5">
        <v>125</v>
      </c>
      <c r="E83" s="6">
        <v>0</v>
      </c>
      <c r="F83" s="5">
        <v>44</v>
      </c>
      <c r="G83" s="3" t="s">
        <v>66</v>
      </c>
      <c r="H83" s="3" t="s">
        <v>67</v>
      </c>
    </row>
    <row r="84" spans="3:8" ht="20" customHeight="1" x14ac:dyDescent="0.2">
      <c r="C84" s="3" t="s">
        <v>137</v>
      </c>
      <c r="D84" s="5">
        <v>100</v>
      </c>
      <c r="E84" s="6">
        <v>0</v>
      </c>
      <c r="F84" s="5">
        <v>27</v>
      </c>
      <c r="G84" s="3" t="s">
        <v>43</v>
      </c>
      <c r="H84" s="3" t="s">
        <v>73</v>
      </c>
    </row>
    <row r="85" spans="3:8" ht="20" customHeight="1" x14ac:dyDescent="0.2">
      <c r="C85" s="3" t="s">
        <v>138</v>
      </c>
      <c r="D85" s="5">
        <v>50</v>
      </c>
      <c r="E85" s="6">
        <v>0</v>
      </c>
      <c r="F85" s="5">
        <v>12</v>
      </c>
      <c r="G85" s="3" t="s">
        <v>43</v>
      </c>
      <c r="H85" s="3" t="s">
        <v>73</v>
      </c>
    </row>
    <row r="86" spans="3:8" ht="20" customHeight="1" x14ac:dyDescent="0.2">
      <c r="C86" s="3" t="s">
        <v>139</v>
      </c>
      <c r="D86" s="5">
        <v>125</v>
      </c>
      <c r="E86" s="6">
        <v>0</v>
      </c>
      <c r="F86" s="5">
        <v>34</v>
      </c>
      <c r="G86" s="3" t="s">
        <v>66</v>
      </c>
      <c r="H86" s="3" t="s">
        <v>67</v>
      </c>
    </row>
    <row r="87" spans="3:8" ht="20" customHeight="1" x14ac:dyDescent="0.2">
      <c r="C87" s="3" t="s">
        <v>140</v>
      </c>
      <c r="D87" s="5">
        <v>125</v>
      </c>
      <c r="E87" s="6">
        <v>0</v>
      </c>
      <c r="F87" s="5">
        <v>68</v>
      </c>
      <c r="G87" s="3" t="s">
        <v>43</v>
      </c>
      <c r="H87" s="3" t="s">
        <v>73</v>
      </c>
    </row>
    <row r="88" spans="3:8" ht="20" customHeight="1" x14ac:dyDescent="0.2">
      <c r="C88" s="3" t="s">
        <v>141</v>
      </c>
      <c r="D88" s="5">
        <v>125</v>
      </c>
      <c r="E88" s="6">
        <v>0</v>
      </c>
      <c r="F88" s="5">
        <v>50</v>
      </c>
      <c r="G88" s="3" t="s">
        <v>66</v>
      </c>
      <c r="H88" s="3" t="s">
        <v>67</v>
      </c>
    </row>
    <row r="89" spans="3:8" ht="20" customHeight="1" x14ac:dyDescent="0.2">
      <c r="C89" s="3" t="s">
        <v>142</v>
      </c>
      <c r="D89" s="5">
        <v>125</v>
      </c>
      <c r="E89" s="6">
        <v>0</v>
      </c>
      <c r="F89" s="5">
        <v>42</v>
      </c>
      <c r="G89" s="3" t="s">
        <v>66</v>
      </c>
      <c r="H89" s="3" t="s">
        <v>67</v>
      </c>
    </row>
    <row r="90" spans="3:8" ht="20" customHeight="1" x14ac:dyDescent="0.2">
      <c r="C90" s="3" t="s">
        <v>143</v>
      </c>
      <c r="D90" s="5">
        <v>125</v>
      </c>
      <c r="E90" s="6">
        <v>0</v>
      </c>
      <c r="F90" s="5">
        <v>39</v>
      </c>
      <c r="G90" s="3" t="s">
        <v>66</v>
      </c>
      <c r="H90" s="3" t="s">
        <v>67</v>
      </c>
    </row>
    <row r="91" spans="3:8" ht="20" customHeight="1" x14ac:dyDescent="0.2">
      <c r="C91" s="3" t="s">
        <v>144</v>
      </c>
      <c r="D91" s="5">
        <v>125</v>
      </c>
      <c r="E91" s="6">
        <v>0</v>
      </c>
      <c r="F91" s="5">
        <v>47</v>
      </c>
      <c r="G91" s="3" t="s">
        <v>66</v>
      </c>
      <c r="H91" s="3" t="s">
        <v>67</v>
      </c>
    </row>
    <row r="92" spans="3:8" ht="20" customHeight="1" x14ac:dyDescent="0.2">
      <c r="C92" s="3" t="s">
        <v>145</v>
      </c>
      <c r="D92" s="5">
        <v>40</v>
      </c>
      <c r="E92" s="6">
        <v>0</v>
      </c>
      <c r="F92" s="5">
        <v>299</v>
      </c>
      <c r="G92" s="3" t="s">
        <v>37</v>
      </c>
      <c r="H92" s="3" t="s">
        <v>46</v>
      </c>
    </row>
    <row r="93" spans="3:8" ht="20" customHeight="1" x14ac:dyDescent="0.2">
      <c r="C93" s="3" t="s">
        <v>146</v>
      </c>
      <c r="D93" s="5">
        <v>40</v>
      </c>
      <c r="E93" s="6">
        <v>0</v>
      </c>
      <c r="F93" s="5">
        <v>241</v>
      </c>
      <c r="G93" s="3" t="s">
        <v>37</v>
      </c>
      <c r="H93" s="3" t="s">
        <v>46</v>
      </c>
    </row>
    <row r="94" spans="3:8" ht="20" customHeight="1" x14ac:dyDescent="0.2">
      <c r="C94" s="3" t="s">
        <v>147</v>
      </c>
      <c r="D94" s="5">
        <v>40</v>
      </c>
      <c r="E94" s="6">
        <v>0</v>
      </c>
      <c r="F94" s="5">
        <v>282</v>
      </c>
      <c r="G94" s="3" t="s">
        <v>148</v>
      </c>
      <c r="H94" s="3" t="s">
        <v>46</v>
      </c>
    </row>
    <row r="95" spans="3:8" ht="20" customHeight="1" x14ac:dyDescent="0.2">
      <c r="C95" s="3" t="s">
        <v>149</v>
      </c>
      <c r="D95" s="5">
        <v>40</v>
      </c>
      <c r="E95" s="6">
        <v>0</v>
      </c>
      <c r="F95" s="5">
        <v>240</v>
      </c>
      <c r="G95" s="3" t="s">
        <v>37</v>
      </c>
      <c r="H95" s="3" t="s">
        <v>46</v>
      </c>
    </row>
    <row r="96" spans="3:8" ht="20" customHeight="1" x14ac:dyDescent="0.2">
      <c r="C96" s="3" t="s">
        <v>150</v>
      </c>
      <c r="D96" s="5">
        <v>40</v>
      </c>
      <c r="E96" s="6">
        <v>0</v>
      </c>
      <c r="F96" s="5">
        <v>308</v>
      </c>
      <c r="G96" s="3" t="s">
        <v>37</v>
      </c>
      <c r="H96" s="3" t="s">
        <v>46</v>
      </c>
    </row>
    <row r="97" spans="3:8" ht="20" customHeight="1" x14ac:dyDescent="0.2">
      <c r="C97" s="3" t="s">
        <v>151</v>
      </c>
      <c r="D97" s="5">
        <v>40</v>
      </c>
      <c r="E97" s="6">
        <v>0</v>
      </c>
      <c r="F97" s="5">
        <v>519</v>
      </c>
      <c r="G97" s="3" t="s">
        <v>37</v>
      </c>
      <c r="H97" s="3" t="s">
        <v>46</v>
      </c>
    </row>
    <row r="98" spans="3:8" ht="20" customHeight="1" x14ac:dyDescent="0.2">
      <c r="C98" s="3" t="s">
        <v>152</v>
      </c>
      <c r="D98" s="5">
        <v>10</v>
      </c>
      <c r="E98" s="6">
        <v>0</v>
      </c>
      <c r="F98" s="5">
        <v>387</v>
      </c>
      <c r="G98" s="3" t="s">
        <v>153</v>
      </c>
      <c r="H98" s="3" t="s">
        <v>154</v>
      </c>
    </row>
    <row r="99" spans="3:8" ht="20" customHeight="1" x14ac:dyDescent="0.2">
      <c r="C99" s="3" t="s">
        <v>155</v>
      </c>
      <c r="D99" s="5">
        <v>15</v>
      </c>
      <c r="E99" s="6">
        <v>0</v>
      </c>
      <c r="F99" s="5">
        <v>304</v>
      </c>
      <c r="G99" s="3" t="s">
        <v>154</v>
      </c>
      <c r="H99" s="3" t="s">
        <v>154</v>
      </c>
    </row>
    <row r="100" spans="3:8" ht="20" customHeight="1" x14ac:dyDescent="0.2">
      <c r="C100" s="3" t="s">
        <v>156</v>
      </c>
      <c r="D100" s="5">
        <v>15</v>
      </c>
      <c r="E100" s="6">
        <v>0</v>
      </c>
      <c r="F100" s="5">
        <v>260</v>
      </c>
      <c r="G100" s="3" t="s">
        <v>157</v>
      </c>
      <c r="H100" s="3" t="s">
        <v>158</v>
      </c>
    </row>
    <row r="101" spans="3:8" ht="20" customHeight="1" x14ac:dyDescent="0.2">
      <c r="C101" s="3" t="s">
        <v>159</v>
      </c>
      <c r="D101" s="5">
        <v>10</v>
      </c>
      <c r="E101" s="6">
        <v>0</v>
      </c>
      <c r="F101" s="5">
        <v>228</v>
      </c>
      <c r="G101" s="3" t="s">
        <v>40</v>
      </c>
      <c r="H101" s="3" t="s">
        <v>91</v>
      </c>
    </row>
    <row r="102" spans="3:8" ht="20" customHeight="1" x14ac:dyDescent="0.2">
      <c r="C102" s="3" t="s">
        <v>160</v>
      </c>
      <c r="D102" s="5">
        <v>2</v>
      </c>
      <c r="E102" s="6">
        <v>0</v>
      </c>
      <c r="F102" s="5">
        <v>0</v>
      </c>
      <c r="G102" s="3" t="s">
        <v>154</v>
      </c>
      <c r="H102" s="3" t="s">
        <v>154</v>
      </c>
    </row>
    <row r="103" spans="3:8" ht="20" customHeight="1" x14ac:dyDescent="0.2">
      <c r="C103" s="3" t="s">
        <v>161</v>
      </c>
      <c r="D103" s="5">
        <v>7</v>
      </c>
      <c r="E103" s="6">
        <v>0</v>
      </c>
      <c r="F103" s="5">
        <v>325</v>
      </c>
      <c r="G103" s="3" t="s">
        <v>43</v>
      </c>
      <c r="H103" s="3" t="s">
        <v>162</v>
      </c>
    </row>
    <row r="104" spans="3:8" ht="20" customHeight="1" x14ac:dyDescent="0.2">
      <c r="C104" s="3" t="s">
        <v>163</v>
      </c>
      <c r="D104" s="5">
        <v>5</v>
      </c>
      <c r="E104" s="6">
        <v>0</v>
      </c>
      <c r="F104" s="5">
        <v>0</v>
      </c>
      <c r="G104" s="3" t="s">
        <v>153</v>
      </c>
      <c r="H104" s="3" t="s">
        <v>154</v>
      </c>
    </row>
    <row r="105" spans="3:8" ht="20" customHeight="1" x14ac:dyDescent="0.2"/>
    <row r="106" spans="3:8" ht="20" customHeight="1" x14ac:dyDescent="0.2"/>
    <row r="107" spans="3:8" ht="20" customHeight="1" x14ac:dyDescent="0.2"/>
    <row r="108" spans="3:8" ht="20" customHeight="1" x14ac:dyDescent="0.2"/>
    <row r="109" spans="3:8" ht="20" customHeight="1" x14ac:dyDescent="0.2"/>
    <row r="110" spans="3:8" ht="20" customHeight="1" x14ac:dyDescent="0.2"/>
    <row r="111" spans="3:8" ht="20" customHeight="1" x14ac:dyDescent="0.2"/>
    <row r="112" spans="3:8" ht="20" customHeight="1" x14ac:dyDescent="0.2"/>
    <row r="113" ht="20" customHeight="1" x14ac:dyDescent="0.2"/>
    <row r="114" ht="20" customHeight="1" x14ac:dyDescent="0.2"/>
    <row r="115" ht="20" customHeight="1" x14ac:dyDescent="0.2"/>
    <row r="116" ht="20" customHeight="1" x14ac:dyDescent="0.2"/>
    <row r="117" ht="20" customHeight="1" x14ac:dyDescent="0.2"/>
    <row r="118" ht="20" customHeight="1" x14ac:dyDescent="0.2"/>
    <row r="119" ht="20" customHeight="1" x14ac:dyDescent="0.2"/>
    <row r="120" ht="20" customHeight="1" x14ac:dyDescent="0.2"/>
    <row r="121" ht="20" customHeight="1" x14ac:dyDescent="0.2"/>
    <row r="122" ht="20" customHeight="1" x14ac:dyDescent="0.2"/>
    <row r="123" ht="20" customHeight="1" x14ac:dyDescent="0.2"/>
    <row r="124" ht="20" customHeight="1" x14ac:dyDescent="0.2"/>
    <row r="125" ht="20" customHeight="1" x14ac:dyDescent="0.2"/>
    <row r="126" ht="20" customHeight="1" x14ac:dyDescent="0.2"/>
    <row r="127" ht="20" customHeight="1" x14ac:dyDescent="0.2"/>
    <row r="128" ht="20" customHeight="1" x14ac:dyDescent="0.2"/>
    <row r="129" ht="20" customHeight="1" x14ac:dyDescent="0.2"/>
    <row r="130" ht="20" customHeight="1" x14ac:dyDescent="0.2"/>
    <row r="131" ht="20" customHeight="1" x14ac:dyDescent="0.2"/>
    <row r="132" ht="20" customHeight="1" x14ac:dyDescent="0.2"/>
    <row r="133" ht="20" customHeight="1" x14ac:dyDescent="0.2"/>
    <row r="134" ht="20" customHeight="1" x14ac:dyDescent="0.2"/>
    <row r="135" ht="20" customHeight="1" x14ac:dyDescent="0.2"/>
    <row r="136" ht="20" customHeight="1" x14ac:dyDescent="0.2"/>
    <row r="137" ht="20" customHeight="1" x14ac:dyDescent="0.2"/>
    <row r="138" ht="20" customHeight="1" x14ac:dyDescent="0.2"/>
    <row r="139" ht="20" customHeight="1" x14ac:dyDescent="0.2"/>
    <row r="140" ht="20" customHeight="1" x14ac:dyDescent="0.2"/>
    <row r="141" ht="20" customHeight="1" x14ac:dyDescent="0.2"/>
    <row r="142" ht="20" customHeight="1" x14ac:dyDescent="0.2"/>
    <row r="143" ht="20" customHeight="1" x14ac:dyDescent="0.2"/>
    <row r="144" ht="20" customHeight="1" x14ac:dyDescent="0.2"/>
    <row r="145" ht="20" customHeight="1" x14ac:dyDescent="0.2"/>
    <row r="146" ht="20" customHeight="1" x14ac:dyDescent="0.2"/>
    <row r="147" ht="20" customHeight="1" x14ac:dyDescent="0.2"/>
    <row r="148" ht="20" customHeight="1" x14ac:dyDescent="0.2"/>
    <row r="149" ht="20" customHeight="1" x14ac:dyDescent="0.2"/>
    <row r="150" ht="20" customHeight="1" x14ac:dyDescent="0.2"/>
    <row r="151" ht="20" customHeight="1" x14ac:dyDescent="0.2"/>
    <row r="152" ht="20" customHeight="1" x14ac:dyDescent="0.2"/>
    <row r="153" ht="20" customHeight="1" x14ac:dyDescent="0.2"/>
    <row r="154" ht="20" customHeight="1" x14ac:dyDescent="0.2"/>
    <row r="155" ht="20" customHeight="1" x14ac:dyDescent="0.2"/>
    <row r="156" ht="20" customHeight="1" x14ac:dyDescent="0.2"/>
    <row r="157" ht="20" customHeight="1" x14ac:dyDescent="0.2"/>
    <row r="158" ht="20" customHeight="1" x14ac:dyDescent="0.2"/>
    <row r="159" ht="20" customHeight="1" x14ac:dyDescent="0.2"/>
    <row r="160" ht="20" customHeight="1" x14ac:dyDescent="0.2"/>
    <row r="161" ht="20" customHeight="1" x14ac:dyDescent="0.2"/>
    <row r="162" ht="20" customHeight="1" x14ac:dyDescent="0.2"/>
    <row r="163" ht="20" customHeight="1" x14ac:dyDescent="0.2"/>
    <row r="164" ht="20" customHeight="1" x14ac:dyDescent="0.2"/>
    <row r="165" ht="20" customHeight="1" x14ac:dyDescent="0.2"/>
    <row r="166" ht="20" customHeight="1" x14ac:dyDescent="0.2"/>
    <row r="167" ht="20" customHeight="1" x14ac:dyDescent="0.2"/>
    <row r="168" ht="20" customHeight="1" x14ac:dyDescent="0.2"/>
    <row r="169" ht="20" customHeight="1" x14ac:dyDescent="0.2"/>
    <row r="170" ht="20" customHeight="1" x14ac:dyDescent="0.2"/>
    <row r="171" ht="20" customHeight="1" x14ac:dyDescent="0.2"/>
    <row r="172" ht="20" customHeight="1" x14ac:dyDescent="0.2"/>
    <row r="173" ht="20" customHeight="1" x14ac:dyDescent="0.2"/>
    <row r="174" ht="20" customHeight="1" x14ac:dyDescent="0.2"/>
    <row r="175" ht="20" customHeight="1" x14ac:dyDescent="0.2"/>
    <row r="176" ht="20" customHeight="1" x14ac:dyDescent="0.2"/>
    <row r="177" ht="20" customHeight="1" x14ac:dyDescent="0.2"/>
    <row r="178" ht="20" customHeight="1" x14ac:dyDescent="0.2"/>
    <row r="179" ht="20" customHeight="1" x14ac:dyDescent="0.2"/>
    <row r="180" ht="20" customHeight="1" x14ac:dyDescent="0.2"/>
    <row r="181" ht="20" customHeight="1" x14ac:dyDescent="0.2"/>
    <row r="182" ht="20" customHeight="1" x14ac:dyDescent="0.2"/>
    <row r="183" ht="20" customHeight="1" x14ac:dyDescent="0.2"/>
    <row r="184" ht="20" customHeight="1" x14ac:dyDescent="0.2"/>
    <row r="185" ht="20" customHeight="1" x14ac:dyDescent="0.2"/>
    <row r="186" ht="20" customHeight="1" x14ac:dyDescent="0.2"/>
    <row r="187" ht="20" customHeight="1" x14ac:dyDescent="0.2"/>
    <row r="188" ht="20" customHeight="1" x14ac:dyDescent="0.2"/>
    <row r="189" ht="20" customHeight="1" x14ac:dyDescent="0.2"/>
    <row r="190" ht="20" customHeight="1" x14ac:dyDescent="0.2"/>
    <row r="191" ht="20" customHeight="1" x14ac:dyDescent="0.2"/>
    <row r="192" ht="20" customHeight="1" x14ac:dyDescent="0.2"/>
    <row r="193" ht="20" customHeight="1" x14ac:dyDescent="0.2"/>
    <row r="194" ht="20" customHeight="1" x14ac:dyDescent="0.2"/>
    <row r="195" ht="20" customHeight="1" x14ac:dyDescent="0.2"/>
    <row r="196" ht="20" customHeight="1" x14ac:dyDescent="0.2"/>
    <row r="197" ht="20" customHeight="1" x14ac:dyDescent="0.2"/>
    <row r="198" ht="20" customHeight="1" x14ac:dyDescent="0.2"/>
    <row r="199" ht="20" customHeight="1" x14ac:dyDescent="0.2"/>
    <row r="200" ht="20" customHeight="1" x14ac:dyDescent="0.2"/>
    <row r="201" ht="20" customHeight="1" x14ac:dyDescent="0.2"/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Inputs</vt:lpstr>
      <vt:lpstr>Your Planner</vt:lpstr>
      <vt:lpstr>Food Reference (Top 100)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Apocalists emergency planner</dc:title>
  <dc:subject/>
  <dc:creator>Apocalists</dc:creator>
  <cp:keywords/>
  <dc:description/>
  <cp:lastModifiedBy>Christian Carvalho</cp:lastModifiedBy>
  <dcterms:created xsi:type="dcterms:W3CDTF">2025-09-04T19:54:54Z</dcterms:created>
  <dcterms:modified xsi:type="dcterms:W3CDTF">2025-09-10T22:06:45Z</dcterms:modified>
  <cp:category/>
</cp:coreProperties>
</file>